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tabRatio="942" activeTab="6"/>
  </bookViews>
  <sheets>
    <sheet name="封面" sheetId="13" r:id="rId1"/>
    <sheet name="1 财政拨款收支总表" sheetId="4" r:id="rId2"/>
    <sheet name="2.一般公共预算(基本支出+项目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Print_Area" localSheetId="1">'1 财政拨款收支总表'!$A$1:$G$30</definedName>
    <definedName name="_xlnm.Print_Area" localSheetId="3">'3 一般公共预算财政基本支出'!$A$1:$D$58</definedName>
    <definedName name="_xlnm.Print_Area" localSheetId="5">'5 政府性基金预算支出表'!$A$1:$D$9</definedName>
    <definedName name="_xlnm.Print_Area" localSheetId="6">'6 部门收支总表'!$A$1:$D$33</definedName>
    <definedName name="_xlnm.Print_Area" localSheetId="7">'7 部门收入总表'!$A$1:$K$12</definedName>
    <definedName name="_xlnm.Print_Area" localSheetId="8">'8 部门支出总表'!$A$1:$G$9</definedName>
    <definedName name="_xlnm.Print_Area" localSheetId="9">'新增9 政府采购明细表'!$A$1:$K$9</definedName>
    <definedName name="_xlnm.Print_Titles" localSheetId="2">'2.一般公共预算(基本支出+项目支出）'!$A$1:$IU$6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部门支出总表'!$1:$5</definedName>
  </definedNames>
  <calcPr calcId="144525"/>
</workbook>
</file>

<file path=xl/sharedStrings.xml><?xml version="1.0" encoding="utf-8"?>
<sst xmlns="http://schemas.openxmlformats.org/spreadsheetml/2006/main" count="203">
  <si>
    <t>附件</t>
  </si>
  <si>
    <t>2021年部门预算批复表</t>
  </si>
  <si>
    <t>单位名称：秀山土家族苗族自治县医疗保障局</t>
  </si>
  <si>
    <t>批复日期：2021年1月29日</t>
  </si>
  <si>
    <t>表1</t>
  </si>
  <si>
    <t>秀山土家族苗族自治县医疗保障局财政拨款收支总表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</si>
  <si>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</si>
  <si>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</si>
  <si>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</si>
  <si>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</si>
  <si>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</si>
  <si>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</si>
  <si>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</si>
  <si>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</si>
  <si>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</si>
  <si>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</si>
  <si>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</si>
  <si>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</si>
  <si>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</si>
  <si>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</si>
  <si>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国防支出</t>
  </si>
  <si>
    <t>国有资本经营预算拨款</t>
  </si>
  <si>
    <t>公共安全支出</t>
  </si>
  <si>
    <t>二、上年结转</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</si>
  <si>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</si>
  <si>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</si>
  <si>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</si>
  <si>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</si>
  <si>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</si>
  <si>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</si>
  <si>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</si>
  <si>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</si>
  <si>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</si>
  <si>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</si>
  <si>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</si>
  <si>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</si>
  <si>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</si>
  <si>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</si>
  <si>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</si>
  <si>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国有资本经营预算支出</t>
  </si>
  <si>
    <t>灾害防治及应急管理支出</t>
  </si>
  <si>
    <t>二、结转下年</t>
  </si>
  <si>
    <t>收入总数</t>
  </si>
  <si>
    <t>支出总数</t>
  </si>
  <si>
    <t>表2</t>
  </si>
  <si>
    <t>秀山土家族苗族自治县医疗保障局一般公共预算财政拨款支出预算表</t>
  </si>
  <si>
    <t>单位:万元</t>
  </si>
  <si>
    <t>功能科目编码及名称</t>
  </si>
  <si>
    <t>基本支出</t>
  </si>
  <si>
    <t>项目支出</t>
  </si>
  <si>
    <t>1</t>
  </si>
  <si>
    <t>2</t>
  </si>
  <si>
    <t>3</t>
  </si>
  <si>
    <t>合  计</t>
  </si>
  <si>
    <t xml:space="preserve">  208 社会保障和就业支出</t>
  </si>
  <si>
    <t xml:space="preserve">    20801 人力资源和社会保障管理事务</t>
  </si>
  <si>
    <t xml:space="preserve">      2080109 社会保险经办机构</t>
  </si>
  <si>
    <t xml:space="preserve">    20805 行政事业单位养老支出</t>
  </si>
  <si>
    <t xml:space="preserve">      2080505 机关事业单位基本养老保险缴费支出</t>
  </si>
  <si>
    <t xml:space="preserve">      2080506 机关事业单位职业年金缴费支出</t>
  </si>
  <si>
    <t xml:space="preserve">    20899 其他社会保障和就业支出</t>
  </si>
  <si>
    <t xml:space="preserve">      2089999 其他社会保障和就业支出</t>
  </si>
  <si>
    <t xml:space="preserve">  210 卫生健康支出</t>
  </si>
  <si>
    <t xml:space="preserve">    21011 行政事业单位医疗</t>
  </si>
  <si>
    <t xml:space="preserve">      2101101 行政单位医疗</t>
  </si>
  <si>
    <t xml:space="preserve">    21012 财政对基本医疗保险基金的补助</t>
  </si>
  <si>
    <t xml:space="preserve">      2101202 财政对城乡居民基本医疗保险基金的补助</t>
  </si>
  <si>
    <t xml:space="preserve">    21013 医疗救助</t>
  </si>
  <si>
    <t xml:space="preserve">      2101301 城乡医疗救助</t>
  </si>
  <si>
    <t xml:space="preserve">    21015 医疗保障管理事务</t>
  </si>
  <si>
    <t xml:space="preserve">      2101501 行政运行（医保）</t>
  </si>
  <si>
    <t xml:space="preserve">      2101506 医疗保障经办事务</t>
  </si>
  <si>
    <t xml:space="preserve">      2101550 事业运行（医保）</t>
  </si>
  <si>
    <t xml:space="preserve">      2101599 其他医疗保障管理事务支出</t>
  </si>
  <si>
    <t xml:space="preserve">  221 住房保障支出</t>
  </si>
  <si>
    <t xml:space="preserve">    22102 住房改革支出</t>
  </si>
  <si>
    <t xml:space="preserve">      2210201 住房公积金</t>
  </si>
  <si>
    <t>表3</t>
  </si>
  <si>
    <t>秀山土家族苗族自治县医疗保障局一般公共预算财政拨款基本支出预算表</t>
  </si>
  <si>
    <t>2021年基本支出</t>
  </si>
  <si>
    <t>科目编码及名称</t>
  </si>
  <si>
    <t>人员经费</t>
  </si>
  <si>
    <t>公用经费</t>
  </si>
  <si>
    <t xml:space="preserve"> 合计  </t>
  </si>
  <si>
    <t xml:space="preserve">  301 工资福利支出</t>
  </si>
  <si>
    <t xml:space="preserve">    30101 基本工资</t>
  </si>
  <si>
    <t xml:space="preserve">    30102 津贴补贴</t>
  </si>
  <si>
    <t xml:space="preserve">    30103 奖金</t>
  </si>
  <si>
    <t xml:space="preserve">    30106 伙食补助费</t>
  </si>
  <si>
    <t xml:space="preserve">    30107 绩效工资</t>
  </si>
  <si>
    <t xml:space="preserve">    30108 机关事业单位基本养老保险缴费</t>
  </si>
  <si>
    <t xml:space="preserve">    30109 职业年金缴费</t>
  </si>
  <si>
    <t xml:space="preserve">    30110 职工基本医疗保险缴费</t>
  </si>
  <si>
    <t xml:space="preserve">    30111 公务员医疗补助缴费</t>
  </si>
  <si>
    <t xml:space="preserve">    30112 其他社会保障缴费</t>
  </si>
  <si>
    <t xml:space="preserve">    30113 住房公积金</t>
  </si>
  <si>
    <t xml:space="preserve">    30114 医疗费</t>
  </si>
  <si>
    <t xml:space="preserve">    30199 其他工资福利支出</t>
  </si>
  <si>
    <t xml:space="preserve">  302 商品和服务支出</t>
  </si>
  <si>
    <t xml:space="preserve">    30201 办公费</t>
  </si>
  <si>
    <t xml:space="preserve">    30202 印刷费</t>
  </si>
  <si>
    <t xml:space="preserve">    30203 咨询费</t>
  </si>
  <si>
    <t xml:space="preserve">    30204 手续费</t>
  </si>
  <si>
    <t xml:space="preserve">    30205 水费</t>
  </si>
  <si>
    <t xml:space="preserve">    30206 电费</t>
  </si>
  <si>
    <t xml:space="preserve">    30207 邮电费</t>
  </si>
  <si>
    <t xml:space="preserve">    30208 取暖费</t>
  </si>
  <si>
    <t xml:space="preserve">    30209 物业管理费</t>
  </si>
  <si>
    <t xml:space="preserve">    30211 差旅费</t>
  </si>
  <si>
    <t xml:space="preserve">    30212 因公出国（境）费用</t>
  </si>
  <si>
    <t xml:space="preserve">    30213 维修(护)费</t>
  </si>
  <si>
    <t xml:space="preserve">    30214 租赁费</t>
  </si>
  <si>
    <t xml:space="preserve">    30215 会议费</t>
  </si>
  <si>
    <t xml:space="preserve">    30216 培训费</t>
  </si>
  <si>
    <t xml:space="preserve">    30217 公务接待费</t>
  </si>
  <si>
    <t xml:space="preserve">    30218 专用材料费</t>
  </si>
  <si>
    <t xml:space="preserve">    30224 被装购置费</t>
  </si>
  <si>
    <t xml:space="preserve">    30225 专用燃料费</t>
  </si>
  <si>
    <t xml:space="preserve">    30226 劳务费</t>
  </si>
  <si>
    <t xml:space="preserve">    30227 委托业务费</t>
  </si>
  <si>
    <t xml:space="preserve">    30228 工会经费</t>
  </si>
  <si>
    <t xml:space="preserve">    30229 福利费</t>
  </si>
  <si>
    <t xml:space="preserve">    30231 公务用车运行维护费</t>
  </si>
  <si>
    <t xml:space="preserve">    30239 其他交通费用</t>
  </si>
  <si>
    <t xml:space="preserve">    30240 税金及附加费用</t>
  </si>
  <si>
    <t xml:space="preserve">    30299 其他商品和服务支出</t>
  </si>
  <si>
    <t xml:space="preserve">  303 对个人和家庭的补助</t>
  </si>
  <si>
    <t xml:space="preserve">    30301 离休费</t>
  </si>
  <si>
    <t xml:space="preserve">    30302 退休费</t>
  </si>
  <si>
    <t xml:space="preserve">    30303 退职（役）费</t>
  </si>
  <si>
    <t xml:space="preserve">    30304 抚恤金</t>
  </si>
  <si>
    <t xml:space="preserve">    30305 生活补助</t>
  </si>
  <si>
    <t xml:space="preserve">    30306 救济费</t>
  </si>
  <si>
    <t xml:space="preserve">    30307 医疗费补助</t>
  </si>
  <si>
    <t xml:space="preserve">    30308 助学金</t>
  </si>
  <si>
    <t xml:space="preserve">    30309 奖励金</t>
  </si>
  <si>
    <t xml:space="preserve">    30310 个人农业生产补贴</t>
  </si>
  <si>
    <t xml:space="preserve">    30399 其他对个人和家庭的补助</t>
  </si>
  <si>
    <t>表4</t>
  </si>
  <si>
    <t>秀山土家族苗族自治县医疗保障局一般公共预算“三公”经费支出表</t>
  </si>
  <si>
    <t>2021年预算数</t>
  </si>
  <si>
    <t>因公出国（境）费</t>
  </si>
  <si>
    <t>公务用车购置及运行费</t>
  </si>
  <si>
    <t>公务接待费</t>
  </si>
  <si>
    <t>小计</t>
  </si>
  <si>
    <t>公务用车购置费</t>
  </si>
  <si>
    <t>公务用车运行费</t>
  </si>
  <si>
    <t>表5</t>
  </si>
  <si>
    <t>秀山土家族苗族自治县医疗保障局政府性基金预算支出表</t>
  </si>
  <si>
    <t>科目名称及编码</t>
  </si>
  <si>
    <t>本年政府性基金预算财政拨款支出</t>
  </si>
  <si>
    <t>（备注：本单位无政府性基金收支，故此表无数据。）</t>
  </si>
  <si>
    <t>表6</t>
  </si>
  <si>
    <t>秀山土家族苗族自治县医疗保障局部门收支总表</t>
  </si>
  <si>
    <t>一般公共预算拨款收入</t>
  </si>
  <si>
    <t>一、一般公共服务支出</t>
  </si>
  <si>
    <t>政府性基金预算拨款收入</t>
  </si>
  <si>
    <t>二、外交支出</t>
  </si>
  <si>
    <t>国有资本经营预算拨款收入</t>
  </si>
  <si>
    <t>三、国防支出</t>
  </si>
  <si>
    <t>事业收入预算</t>
  </si>
  <si>
    <t>四、公共安全支出</t>
  </si>
  <si>
    <t>事业单位经营收入预算</t>
  </si>
  <si>
    <t>五、教育支出</t>
  </si>
  <si>
    <t>其他收入预算</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</si>
  <si>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</si>
  <si>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</si>
  <si>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</si>
  <si>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</si>
  <si>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</si>
  <si>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</si>
  <si>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</si>
  <si>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</si>
  <si>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</si>
  <si>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</si>
  <si>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</si>
  <si>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十七、自然资源海洋气象等支出</t>
  </si>
  <si>
    <t>十八、住房保障支出</t>
  </si>
  <si>
    <t>十九、粮油物资储备支出</t>
  </si>
  <si>
    <t>二十、国有资本经营预算支出</t>
  </si>
  <si>
    <t>二十一、灾害防治及应急管理支出</t>
  </si>
  <si>
    <t>二十三、其他支出</t>
  </si>
  <si>
    <t>本年收入合计</t>
  </si>
  <si>
    <t>本年支出合计</t>
  </si>
  <si>
    <t>用事业基金弥补收支差额</t>
  </si>
  <si>
    <t>结转下年</t>
  </si>
  <si>
    <t>上年结转</t>
  </si>
  <si>
    <t>收入总计</t>
  </si>
  <si>
    <t>支出总计</t>
  </si>
  <si>
    <t>表7</t>
  </si>
  <si>
    <t>秀山土家族苗族自治县医疗保障局部门收入总表</t>
  </si>
  <si>
    <t>非教育收费收入预算</t>
  </si>
  <si>
    <t>教育收费收入预算</t>
  </si>
  <si>
    <t>表8</t>
  </si>
  <si>
    <t>秀山土家族苗族自治县医疗保障局部门支出总表</t>
  </si>
  <si>
    <t>上缴上级支出</t>
  </si>
  <si>
    <t>事业单位经营支出</t>
  </si>
  <si>
    <t>对下级单位补助支出</t>
  </si>
  <si>
    <t>表9</t>
  </si>
  <si>
    <t>秀山土家族苗族自治县医疗保障局政府采购预算明细表</t>
  </si>
  <si>
    <t>货物类</t>
  </si>
  <si>
    <t>服务类</t>
  </si>
  <si>
    <t>工程类</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</si>
</sst>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 numFmtId="177" formatCode="0.00_);[Red]\(0.00\)"/>
    <numFmt numFmtId="178" formatCode="0.00_ "/>
    <numFmt numFmtId="179" formatCode="0000"/>
  </numFmts>
  <fonts count="44">
    <font>
      <sz val="11"/>
      <color theme="1"/>
      <name val="宋体"/>
      <charset val="134"/>
      <scheme val="minor"/>
    </font>
    <font>
      <b/>
      <sz val="10"/>
      <name val="宋体"/>
      <charset val="134"/>
    </font>
    <font>
      <sz val="9"/>
      <color indexed="8"/>
      <name val="SimSun"/>
      <charset val="134"/>
    </font>
    <font>
      <b/>
      <sz val="22"/>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sz val="10.5"/>
      <name val="宋体"/>
      <charset val="134"/>
    </font>
    <font>
      <sz val="11"/>
      <name val="宋体"/>
      <charset val="134"/>
    </font>
    <font>
      <b/>
      <sz val="12"/>
      <name val="楷体_GB2312"/>
      <charset val="134"/>
    </font>
    <font>
      <sz val="11"/>
      <color indexed="8"/>
      <name val="宋体"/>
      <charset val="134"/>
    </font>
    <font>
      <b/>
      <sz val="22"/>
      <name val="宋体"/>
      <charset val="134"/>
    </font>
    <font>
      <sz val="14"/>
      <color indexed="8"/>
      <name val="方正黑体_GBK"/>
      <charset val="134"/>
    </font>
    <font>
      <sz val="48"/>
      <name val="方正小标宋_GBK"/>
      <charset val="134"/>
    </font>
    <font>
      <sz val="40"/>
      <name val="宋体"/>
      <charset val="134"/>
    </font>
    <font>
      <sz val="26"/>
      <name val="宋体"/>
      <charset val="134"/>
    </font>
    <font>
      <sz val="24"/>
      <name val="宋体"/>
      <charset val="134"/>
    </font>
    <font>
      <sz val="9"/>
      <color indexed="9"/>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37" fillId="11" borderId="0" applyNumberFormat="0" applyBorder="0" applyAlignment="0" applyProtection="0">
      <alignment vertical="center"/>
    </xf>
    <xf numFmtId="0" fontId="34"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8" borderId="0" applyNumberFormat="0" applyBorder="0" applyAlignment="0" applyProtection="0">
      <alignment vertical="center"/>
    </xf>
    <xf numFmtId="0" fontId="29" fillId="3" borderId="0" applyNumberFormat="0" applyBorder="0" applyAlignment="0" applyProtection="0">
      <alignment vertical="center"/>
    </xf>
    <xf numFmtId="43" fontId="0" fillId="0" borderId="0" applyFont="0" applyFill="0" applyBorder="0" applyAlignment="0" applyProtection="0">
      <alignment vertical="center"/>
    </xf>
    <xf numFmtId="0" fontId="38" fillId="14"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17" applyNumberFormat="0" applyFont="0" applyAlignment="0" applyProtection="0">
      <alignment vertical="center"/>
    </xf>
    <xf numFmtId="0" fontId="38" fillId="20"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15" applyNumberFormat="0" applyFill="0" applyAlignment="0" applyProtection="0">
      <alignment vertical="center"/>
    </xf>
    <xf numFmtId="0" fontId="36" fillId="0" borderId="15" applyNumberFormat="0" applyFill="0" applyAlignment="0" applyProtection="0">
      <alignment vertical="center"/>
    </xf>
    <xf numFmtId="0" fontId="38" fillId="13" borderId="0" applyNumberFormat="0" applyBorder="0" applyAlignment="0" applyProtection="0">
      <alignment vertical="center"/>
    </xf>
    <xf numFmtId="0" fontId="27" fillId="0" borderId="19" applyNumberFormat="0" applyFill="0" applyAlignment="0" applyProtection="0">
      <alignment vertical="center"/>
    </xf>
    <xf numFmtId="0" fontId="38" fillId="19" borderId="0" applyNumberFormat="0" applyBorder="0" applyAlignment="0" applyProtection="0">
      <alignment vertical="center"/>
    </xf>
    <xf numFmtId="0" fontId="25" fillId="2" borderId="13" applyNumberFormat="0" applyAlignment="0" applyProtection="0">
      <alignment vertical="center"/>
    </xf>
    <xf numFmtId="0" fontId="32" fillId="2" borderId="16" applyNumberFormat="0" applyAlignment="0" applyProtection="0">
      <alignment vertical="center"/>
    </xf>
    <xf numFmtId="0" fontId="41" fillId="16" borderId="20" applyNumberFormat="0" applyAlignment="0" applyProtection="0">
      <alignment vertical="center"/>
    </xf>
    <xf numFmtId="0" fontId="37" fillId="23" borderId="0" applyNumberFormat="0" applyBorder="0" applyAlignment="0" applyProtection="0">
      <alignment vertical="center"/>
    </xf>
    <xf numFmtId="0" fontId="38" fillId="26" borderId="0" applyNumberFormat="0" applyBorder="0" applyAlignment="0" applyProtection="0">
      <alignment vertical="center"/>
    </xf>
    <xf numFmtId="0" fontId="30" fillId="0" borderId="14" applyNumberFormat="0" applyFill="0" applyAlignment="0" applyProtection="0">
      <alignment vertical="center"/>
    </xf>
    <xf numFmtId="0" fontId="35" fillId="0" borderId="18" applyNumberFormat="0" applyFill="0" applyAlignment="0" applyProtection="0">
      <alignment vertical="center"/>
    </xf>
    <xf numFmtId="0" fontId="39" fillId="15" borderId="0" applyNumberFormat="0" applyBorder="0" applyAlignment="0" applyProtection="0">
      <alignment vertical="center"/>
    </xf>
    <xf numFmtId="0" fontId="43" fillId="18" borderId="0" applyNumberFormat="0" applyBorder="0" applyAlignment="0" applyProtection="0">
      <alignment vertical="center"/>
    </xf>
    <xf numFmtId="0" fontId="37" fillId="10" borderId="0" applyNumberFormat="0" applyBorder="0" applyAlignment="0" applyProtection="0">
      <alignment vertical="center"/>
    </xf>
    <xf numFmtId="0" fontId="38" fillId="29" borderId="0" applyNumberFormat="0" applyBorder="0" applyAlignment="0" applyProtection="0">
      <alignment vertical="center"/>
    </xf>
    <xf numFmtId="0" fontId="37" fillId="9" borderId="0" applyNumberFormat="0" applyBorder="0" applyAlignment="0" applyProtection="0">
      <alignment vertical="center"/>
    </xf>
    <xf numFmtId="0" fontId="37" fillId="7" borderId="0" applyNumberFormat="0" applyBorder="0" applyAlignment="0" applyProtection="0">
      <alignment vertical="center"/>
    </xf>
    <xf numFmtId="0" fontId="37" fillId="22" borderId="0" applyNumberFormat="0" applyBorder="0" applyAlignment="0" applyProtection="0">
      <alignment vertical="center"/>
    </xf>
    <xf numFmtId="0" fontId="37" fillId="32" borderId="0" applyNumberFormat="0" applyBorder="0" applyAlignment="0" applyProtection="0">
      <alignment vertical="center"/>
    </xf>
    <xf numFmtId="0" fontId="38" fillId="28" borderId="0" applyNumberFormat="0" applyBorder="0" applyAlignment="0" applyProtection="0">
      <alignment vertical="center"/>
    </xf>
    <xf numFmtId="0" fontId="38" fillId="25" borderId="0" applyNumberFormat="0" applyBorder="0" applyAlignment="0" applyProtection="0">
      <alignment vertical="center"/>
    </xf>
    <xf numFmtId="0" fontId="37" fillId="21" borderId="0" applyNumberFormat="0" applyBorder="0" applyAlignment="0" applyProtection="0">
      <alignment vertical="center"/>
    </xf>
    <xf numFmtId="0" fontId="37" fillId="31" borderId="0" applyNumberFormat="0" applyBorder="0" applyAlignment="0" applyProtection="0">
      <alignment vertical="center"/>
    </xf>
    <xf numFmtId="0" fontId="38" fillId="27" borderId="0" applyNumberFormat="0" applyBorder="0" applyAlignment="0" applyProtection="0">
      <alignment vertical="center"/>
    </xf>
    <xf numFmtId="0" fontId="37" fillId="6" borderId="0" applyNumberFormat="0" applyBorder="0" applyAlignment="0" applyProtection="0">
      <alignment vertical="center"/>
    </xf>
    <xf numFmtId="0" fontId="38" fillId="12" borderId="0" applyNumberFormat="0" applyBorder="0" applyAlignment="0" applyProtection="0">
      <alignment vertical="center"/>
    </xf>
    <xf numFmtId="0" fontId="38" fillId="24" borderId="0" applyNumberFormat="0" applyBorder="0" applyAlignment="0" applyProtection="0">
      <alignment vertical="center"/>
    </xf>
    <xf numFmtId="0" fontId="37" fillId="30" borderId="0" applyNumberFormat="0" applyBorder="0" applyAlignment="0" applyProtection="0">
      <alignment vertical="center"/>
    </xf>
    <xf numFmtId="0" fontId="38" fillId="17" borderId="0" applyNumberFormat="0" applyBorder="0" applyAlignment="0" applyProtection="0">
      <alignment vertical="center"/>
    </xf>
    <xf numFmtId="0" fontId="7" fillId="0" borderId="0"/>
    <xf numFmtId="0" fontId="7" fillId="0" borderId="0"/>
  </cellStyleXfs>
  <cellXfs count="162">
    <xf numFmtId="0" fontId="0" fillId="0" borderId="0" xfId="0"/>
    <xf numFmtId="0" fontId="0" fillId="0" borderId="0" xfId="0" applyFont="1" applyFill="1" applyAlignment="1"/>
    <xf numFmtId="0" fontId="1" fillId="0" borderId="0" xfId="49" applyNumberFormat="1" applyFont="1" applyFill="1" applyAlignment="1" applyProtection="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Font="1" applyFill="1" applyBorder="1" applyAlignment="1">
      <alignment vertical="center"/>
    </xf>
    <xf numFmtId="0" fontId="6" fillId="0" borderId="1" xfId="49" applyFont="1" applyFill="1" applyBorder="1" applyAlignment="1">
      <alignment horizontal="left" vertical="center" indent="2"/>
    </xf>
    <xf numFmtId="0" fontId="0" fillId="0" borderId="0" xfId="0" applyFont="1" applyFill="1" applyAlignment="1">
      <alignment horizontal="right" vertical="center"/>
    </xf>
    <xf numFmtId="0" fontId="7" fillId="0" borderId="0" xfId="50"/>
    <xf numFmtId="0" fontId="1" fillId="0" borderId="0" xfId="50" applyNumberFormat="1" applyFont="1" applyFill="1" applyAlignment="1" applyProtection="1">
      <alignment horizontal="left" vertical="center"/>
    </xf>
    <xf numFmtId="0" fontId="8" fillId="0" borderId="0" xfId="50" applyNumberFormat="1" applyFont="1" applyFill="1" applyAlignment="1" applyProtection="1">
      <alignment horizontal="centerContinuous" vertical="center"/>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7" fillId="0" borderId="0" xfId="50" applyFill="1" applyAlignment="1">
      <alignment horizontal="centerContinuous"/>
    </xf>
    <xf numFmtId="0" fontId="10" fillId="0" borderId="0" xfId="50" applyFont="1" applyFill="1"/>
    <xf numFmtId="0" fontId="10" fillId="0" borderId="0" xfId="50" applyFont="1"/>
    <xf numFmtId="0" fontId="10" fillId="0" borderId="0" xfId="50" applyFont="1" applyAlignment="1">
      <alignment horizontal="right" vertical="center"/>
    </xf>
    <xf numFmtId="0" fontId="5" fillId="0" borderId="2" xfId="50" applyNumberFormat="1" applyFont="1" applyFill="1" applyBorder="1" applyAlignment="1" applyProtection="1">
      <alignment horizontal="center" vertical="center" wrapText="1"/>
    </xf>
    <xf numFmtId="0" fontId="10" fillId="0" borderId="3" xfId="50" applyNumberFormat="1" applyFont="1" applyFill="1" applyBorder="1" applyAlignment="1" applyProtection="1">
      <alignment horizontal="center" vertical="center" wrapText="1"/>
    </xf>
    <xf numFmtId="177" fontId="10" fillId="0" borderId="2"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176" fontId="10" fillId="0" borderId="3" xfId="50" applyNumberFormat="1" applyFont="1" applyFill="1" applyBorder="1" applyAlignment="1" applyProtection="1">
      <alignment vertical="center"/>
    </xf>
    <xf numFmtId="4" fontId="10" fillId="0" borderId="4" xfId="50" applyNumberFormat="1" applyFont="1" applyFill="1" applyBorder="1" applyAlignment="1" applyProtection="1">
      <alignment horizontal="right" vertical="center" wrapText="1"/>
    </xf>
    <xf numFmtId="176" fontId="10" fillId="0" borderId="1" xfId="50" applyNumberFormat="1" applyFont="1" applyFill="1" applyBorder="1" applyAlignment="1" applyProtection="1">
      <alignment vertical="center"/>
    </xf>
    <xf numFmtId="0" fontId="7" fillId="0" borderId="1" xfId="50" applyFill="1" applyBorder="1"/>
    <xf numFmtId="0" fontId="7" fillId="0" borderId="0" xfId="50" applyFill="1"/>
    <xf numFmtId="0" fontId="7" fillId="0" borderId="1" xfId="50" applyBorder="1"/>
    <xf numFmtId="177" fontId="10" fillId="0" borderId="1" xfId="50" applyNumberFormat="1" applyFont="1" applyFill="1" applyBorder="1" applyAlignment="1" applyProtection="1">
      <alignment horizontal="center" vertical="center" wrapText="1"/>
    </xf>
    <xf numFmtId="0" fontId="5" fillId="0" borderId="0" xfId="50" applyNumberFormat="1" applyFont="1" applyFill="1" applyAlignment="1" applyProtection="1">
      <alignment horizontal="centerContinuous"/>
    </xf>
    <xf numFmtId="0" fontId="5" fillId="0" borderId="2" xfId="50" applyFont="1" applyFill="1" applyBorder="1" applyAlignment="1">
      <alignment horizontal="center" vertical="center" wrapText="1"/>
    </xf>
    <xf numFmtId="0" fontId="5" fillId="0" borderId="5"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5" fillId="0" borderId="4" xfId="50" applyFont="1" applyFill="1" applyBorder="1" applyAlignment="1">
      <alignment horizontal="center" vertical="center" wrapText="1"/>
    </xf>
    <xf numFmtId="0" fontId="10" fillId="0" borderId="4" xfId="50" applyFont="1" applyFill="1" applyBorder="1" applyAlignment="1">
      <alignment horizontal="center" vertical="center" wrapText="1"/>
    </xf>
    <xf numFmtId="178" fontId="10" fillId="0" borderId="7" xfId="50" applyNumberFormat="1" applyFont="1" applyFill="1" applyBorder="1" applyAlignment="1" applyProtection="1">
      <alignment horizontal="center" vertical="center" wrapText="1"/>
    </xf>
    <xf numFmtId="0" fontId="10" fillId="0" borderId="7" xfId="50" applyNumberFormat="1" applyFont="1" applyFill="1" applyBorder="1" applyAlignment="1" applyProtection="1">
      <alignment horizontal="center" vertical="center" wrapText="1"/>
    </xf>
    <xf numFmtId="177" fontId="10" fillId="0" borderId="8"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10" fillId="0" borderId="2" xfId="50" applyNumberFormat="1" applyFont="1" applyFill="1" applyBorder="1" applyAlignment="1" applyProtection="1">
      <alignment horizontal="center" vertical="center" wrapText="1"/>
    </xf>
    <xf numFmtId="0" fontId="10" fillId="0" borderId="8" xfId="50" applyNumberFormat="1" applyFont="1" applyFill="1" applyBorder="1" applyAlignment="1" applyProtection="1">
      <alignment horizontal="center" vertical="center" wrapText="1"/>
    </xf>
    <xf numFmtId="0" fontId="10" fillId="0" borderId="6" xfId="50" applyNumberFormat="1" applyFont="1" applyFill="1" applyBorder="1" applyAlignment="1" applyProtection="1">
      <alignment horizontal="center" vertical="center" wrapText="1"/>
    </xf>
    <xf numFmtId="4" fontId="10" fillId="0" borderId="1" xfId="50" applyNumberFormat="1" applyFont="1" applyFill="1" applyBorder="1" applyAlignment="1" applyProtection="1">
      <alignment horizontal="right" vertical="center" wrapText="1"/>
    </xf>
    <xf numFmtId="4" fontId="10" fillId="0" borderId="9"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0" fontId="7" fillId="0" borderId="1" xfId="50" applyFont="1" applyFill="1" applyBorder="1"/>
    <xf numFmtId="0" fontId="7" fillId="0" borderId="1" xfId="50" applyFont="1" applyBorder="1"/>
    <xf numFmtId="178" fontId="10" fillId="0" borderId="1" xfId="50" applyNumberFormat="1" applyFont="1" applyFill="1" applyBorder="1" applyAlignment="1" applyProtection="1">
      <alignment horizontal="center" vertical="center" wrapText="1"/>
    </xf>
    <xf numFmtId="0" fontId="11" fillId="0" borderId="0" xfId="50" applyFont="1" applyFill="1" applyAlignment="1">
      <alignment horizontal="right"/>
    </xf>
    <xf numFmtId="0" fontId="10" fillId="0" borderId="10" xfId="50" applyNumberFormat="1" applyFont="1" applyFill="1" applyBorder="1" applyAlignment="1" applyProtection="1">
      <alignment horizontal="right" vertical="center"/>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Continuous" vertical="center" wrapText="1"/>
    </xf>
    <xf numFmtId="0" fontId="10" fillId="0" borderId="11" xfId="50" applyFont="1" applyFill="1" applyBorder="1" applyAlignment="1">
      <alignment vertical="center"/>
    </xf>
    <xf numFmtId="4" fontId="10" fillId="0" borderId="12" xfId="50" applyNumberFormat="1" applyFont="1" applyFill="1" applyBorder="1" applyAlignment="1" applyProtection="1">
      <alignment horizontal="right" vertical="center" wrapText="1"/>
    </xf>
    <xf numFmtId="0" fontId="12" fillId="0" borderId="1" xfId="0" applyFont="1" applyFill="1" applyBorder="1" applyAlignment="1">
      <alignment vertical="center"/>
    </xf>
    <xf numFmtId="4" fontId="10" fillId="0" borderId="3" xfId="50" applyNumberFormat="1" applyFont="1" applyBorder="1" applyAlignment="1">
      <alignment vertical="center" wrapText="1"/>
    </xf>
    <xf numFmtId="0" fontId="10" fillId="0" borderId="6" xfId="50" applyFont="1" applyBorder="1" applyAlignment="1">
      <alignment vertical="center"/>
    </xf>
    <xf numFmtId="4" fontId="10" fillId="0" borderId="5" xfId="50" applyNumberFormat="1" applyFont="1" applyBorder="1" applyAlignment="1">
      <alignment vertical="center" wrapText="1"/>
    </xf>
    <xf numFmtId="0" fontId="10" fillId="0" borderId="6" xfId="50" applyFont="1" applyBorder="1" applyAlignment="1">
      <alignment horizontal="left" vertical="center"/>
    </xf>
    <xf numFmtId="0" fontId="10" fillId="0" borderId="6"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4" fontId="10" fillId="0" borderId="1" xfId="50" applyNumberFormat="1" applyFont="1" applyFill="1" applyBorder="1" applyAlignment="1">
      <alignment horizontal="right" vertical="center" wrapText="1"/>
    </xf>
    <xf numFmtId="0" fontId="10" fillId="0" borderId="1" xfId="50" applyFont="1" applyFill="1" applyBorder="1" applyAlignment="1">
      <alignment vertical="center"/>
    </xf>
    <xf numFmtId="0" fontId="10" fillId="0" borderId="1" xfId="50" applyFont="1" applyBorder="1"/>
    <xf numFmtId="0" fontId="10" fillId="0" borderId="5" xfId="50"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4" fontId="10" fillId="0" borderId="1" xfId="50" applyNumberFormat="1" applyFont="1" applyBorder="1" applyAlignment="1">
      <alignment vertical="center" wrapText="1"/>
    </xf>
    <xf numFmtId="0" fontId="10" fillId="0" borderId="5" xfId="50" applyFont="1" applyFill="1" applyBorder="1" applyAlignment="1">
      <alignment vertical="center" wrapText="1"/>
    </xf>
    <xf numFmtId="0" fontId="10" fillId="0" borderId="1" xfId="50" applyFont="1" applyFill="1" applyBorder="1" applyAlignment="1">
      <alignment horizontal="center" vertical="center"/>
    </xf>
    <xf numFmtId="4" fontId="10" fillId="0" borderId="4" xfId="50" applyNumberFormat="1" applyFont="1" applyFill="1" applyBorder="1" applyAlignment="1">
      <alignment horizontal="right" vertical="center" wrapText="1"/>
    </xf>
    <xf numFmtId="0" fontId="10" fillId="0" borderId="1" xfId="50" applyFont="1" applyFill="1" applyBorder="1" applyAlignment="1">
      <alignment vertical="center" wrapText="1"/>
    </xf>
    <xf numFmtId="0" fontId="12" fillId="0" borderId="0" xfId="50" applyFont="1" applyFill="1"/>
    <xf numFmtId="0" fontId="8" fillId="0" borderId="0" xfId="50" applyFont="1" applyFill="1" applyAlignment="1">
      <alignment horizontal="center" vertical="center"/>
    </xf>
    <xf numFmtId="0" fontId="5" fillId="0" borderId="0" xfId="50" applyFont="1" applyAlignment="1">
      <alignment horizontal="centerContinuous"/>
    </xf>
    <xf numFmtId="0" fontId="5" fillId="0" borderId="0" xfId="50" applyFont="1" applyAlignment="1">
      <alignment horizontal="right" vertical="center"/>
    </xf>
    <xf numFmtId="0" fontId="5" fillId="0" borderId="6"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14" fillId="0" borderId="1" xfId="0" applyFont="1" applyFill="1" applyBorder="1" applyAlignment="1">
      <alignment horizontal="left" vertical="center" wrapText="1"/>
    </xf>
    <xf numFmtId="0" fontId="15" fillId="0" borderId="0" xfId="50" applyFont="1" applyFill="1" applyAlignment="1">
      <alignment vertical="center"/>
    </xf>
    <xf numFmtId="0" fontId="11" fillId="0" borderId="0" xfId="50" applyFont="1" applyAlignment="1">
      <alignment horizontal="center" vertical="center"/>
    </xf>
    <xf numFmtId="0" fontId="16" fillId="0" borderId="0" xfId="50" applyFont="1" applyAlignment="1">
      <alignment vertical="center"/>
    </xf>
    <xf numFmtId="0" fontId="16" fillId="0" borderId="0" xfId="50" applyFont="1" applyFill="1" applyAlignment="1">
      <alignment horizontal="centerContinuous"/>
    </xf>
    <xf numFmtId="0" fontId="16" fillId="0" borderId="0" xfId="50" applyFont="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vertical="center"/>
    </xf>
    <xf numFmtId="0" fontId="16" fillId="0" borderId="0" xfId="50" applyNumberFormat="1" applyFont="1" applyFill="1" applyAlignment="1" applyProtection="1">
      <alignment horizontal="centerContinuous"/>
    </xf>
    <xf numFmtId="176" fontId="10" fillId="0" borderId="1" xfId="50" applyNumberFormat="1" applyFont="1" applyFill="1" applyBorder="1" applyAlignment="1" applyProtection="1">
      <alignment horizontal="center" vertical="center"/>
    </xf>
    <xf numFmtId="0" fontId="7" fillId="0" borderId="1" xfId="50" applyFill="1" applyBorder="1" applyAlignment="1">
      <alignment vertical="center"/>
    </xf>
    <xf numFmtId="0" fontId="7" fillId="0" borderId="1" xfId="50" applyBorder="1" applyAlignment="1">
      <alignment vertical="center"/>
    </xf>
    <xf numFmtId="0" fontId="17" fillId="0" borderId="0" xfId="0" applyFont="1" applyFill="1" applyBorder="1" applyAlignment="1"/>
    <xf numFmtId="0" fontId="17" fillId="0" borderId="0" xfId="0" applyFont="1" applyFill="1" applyBorder="1" applyAlignment="1">
      <alignment vertical="center"/>
    </xf>
    <xf numFmtId="0" fontId="18" fillId="0" borderId="0" xfId="0" applyFont="1" applyFill="1" applyBorder="1" applyAlignment="1">
      <alignment horizontal="center" vertical="center"/>
    </xf>
    <xf numFmtId="179" fontId="12" fillId="0" borderId="10" xfId="0" applyNumberFormat="1" applyFont="1" applyFill="1" applyBorder="1" applyAlignment="1">
      <alignment vertical="center"/>
    </xf>
    <xf numFmtId="0" fontId="17" fillId="0" borderId="0" xfId="0" applyFont="1" applyFill="1" applyBorder="1" applyAlignment="1">
      <alignment horizontal="center"/>
    </xf>
    <xf numFmtId="179" fontId="12" fillId="0" borderId="0"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12" fillId="0" borderId="1" xfId="0" applyNumberFormat="1" applyFont="1" applyFill="1" applyBorder="1" applyAlignment="1" applyProtection="1">
      <alignment horizontal="right" vertical="center"/>
    </xf>
    <xf numFmtId="0" fontId="12" fillId="0" borderId="1" xfId="0" applyFont="1" applyFill="1" applyBorder="1" applyAlignment="1">
      <alignment horizontal="left" vertical="center"/>
    </xf>
    <xf numFmtId="0" fontId="17" fillId="0" borderId="1" xfId="0" applyFont="1" applyFill="1" applyBorder="1" applyAlignment="1">
      <alignment vertical="center"/>
    </xf>
    <xf numFmtId="0" fontId="12" fillId="0" borderId="0" xfId="49" applyFont="1"/>
    <xf numFmtId="0" fontId="7" fillId="0" borderId="0" xfId="49" applyAlignment="1">
      <alignment wrapText="1"/>
    </xf>
    <xf numFmtId="0" fontId="7" fillId="0" borderId="0" xfId="49"/>
    <xf numFmtId="0" fontId="12" fillId="0" borderId="0" xfId="49" applyFont="1" applyAlignment="1">
      <alignment wrapText="1"/>
    </xf>
    <xf numFmtId="0" fontId="8" fillId="0" borderId="0" xfId="49" applyNumberFormat="1" applyFont="1" applyFill="1" applyAlignment="1" applyProtection="1">
      <alignment horizontal="centerContinuous" vertical="center"/>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vertical="center"/>
    </xf>
    <xf numFmtId="0" fontId="5" fillId="0" borderId="1" xfId="49" applyNumberFormat="1" applyFont="1" applyFill="1" applyBorder="1" applyAlignment="1" applyProtection="1">
      <alignment horizontal="center" vertical="center" wrapText="1"/>
    </xf>
    <xf numFmtId="0" fontId="5" fillId="0" borderId="4" xfId="49" applyNumberFormat="1" applyFont="1" applyFill="1" applyBorder="1" applyAlignment="1" applyProtection="1">
      <alignment horizontal="center" vertical="center" wrapText="1"/>
    </xf>
    <xf numFmtId="0" fontId="10" fillId="0" borderId="4" xfId="49" applyFont="1" applyBorder="1" applyAlignment="1">
      <alignment horizontal="left" vertical="center"/>
    </xf>
    <xf numFmtId="4" fontId="10" fillId="0" borderId="12" xfId="49" applyNumberFormat="1" applyFont="1" applyFill="1" applyBorder="1" applyAlignment="1">
      <alignment horizontal="right" vertical="center" wrapText="1"/>
    </xf>
    <xf numFmtId="4" fontId="10" fillId="0" borderId="4" xfId="49" applyNumberFormat="1" applyFont="1" applyBorder="1" applyAlignment="1">
      <alignment horizontal="left" vertical="center"/>
    </xf>
    <xf numFmtId="4" fontId="10" fillId="0" borderId="4" xfId="49" applyNumberFormat="1" applyFont="1" applyBorder="1" applyAlignment="1">
      <alignment horizontal="right" vertical="center"/>
    </xf>
    <xf numFmtId="0" fontId="10" fillId="0" borderId="6" xfId="49" applyFont="1" applyFill="1" applyBorder="1" applyAlignment="1">
      <alignment horizontal="left" vertical="center" indent="1"/>
    </xf>
    <xf numFmtId="4" fontId="10" fillId="0" borderId="2" xfId="49" applyNumberFormat="1" applyFont="1" applyFill="1" applyBorder="1" applyAlignment="1" applyProtection="1">
      <alignment horizontal="right" vertical="center" wrapText="1"/>
    </xf>
    <xf numFmtId="4" fontId="10" fillId="0" borderId="5" xfId="49" applyNumberFormat="1" applyFont="1" applyBorder="1" applyAlignment="1">
      <alignment horizontal="left" vertical="center" wrapText="1" inden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6" xfId="49" applyFont="1" applyBorder="1" applyAlignment="1">
      <alignment horizontal="left" vertical="center" indent="1"/>
    </xf>
    <xf numFmtId="4" fontId="10" fillId="0" borderId="4" xfId="49" applyNumberFormat="1" applyFont="1" applyFill="1" applyBorder="1" applyAlignment="1" applyProtection="1">
      <alignment horizontal="right" vertical="center" wrapText="1"/>
    </xf>
    <xf numFmtId="4" fontId="10" fillId="0" borderId="5" xfId="49" applyNumberFormat="1" applyFont="1" applyFill="1" applyBorder="1" applyAlignment="1">
      <alignment horizontal="left" vertical="center" wrapText="1" indent="1"/>
    </xf>
    <xf numFmtId="0" fontId="10" fillId="0" borderId="1" xfId="49" applyFont="1" applyBorder="1" applyAlignment="1">
      <alignment horizontal="left" vertical="center"/>
    </xf>
    <xf numFmtId="4" fontId="10" fillId="0" borderId="1" xfId="49" applyNumberFormat="1" applyFont="1" applyFill="1" applyBorder="1" applyAlignment="1">
      <alignment horizontal="left" vertical="center" wrapText="1" indent="1"/>
    </xf>
    <xf numFmtId="0" fontId="10" fillId="0" borderId="6" xfId="49" applyFont="1" applyFill="1" applyBorder="1" applyAlignment="1">
      <alignment horizontal="left" vertical="center"/>
    </xf>
    <xf numFmtId="0" fontId="10" fillId="0" borderId="1" xfId="49" applyFont="1" applyBorder="1" applyAlignment="1">
      <alignment horizontal="center" vertical="center"/>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lef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4" fontId="10" fillId="0" borderId="1" xfId="49" applyNumberFormat="1" applyFont="1" applyFill="1" applyBorder="1" applyAlignment="1">
      <alignment horizontal="left" vertical="center"/>
    </xf>
    <xf numFmtId="0" fontId="7" fillId="0" borderId="8" xfId="49" applyBorder="1" applyAlignment="1">
      <alignment wrapText="1"/>
    </xf>
    <xf numFmtId="0" fontId="12" fillId="0" borderId="0" xfId="49" applyFont="1" applyFill="1"/>
    <xf numFmtId="0" fontId="19" fillId="0" borderId="0" xfId="0" applyFont="1" applyFill="1" applyBorder="1" applyAlignment="1"/>
    <xf numFmtId="0" fontId="7" fillId="0" borderId="0" xfId="0" applyFont="1" applyFill="1" applyBorder="1" applyAlignment="1"/>
    <xf numFmtId="0" fontId="20" fillId="0" borderId="0" xfId="0" applyFont="1" applyFill="1" applyBorder="1" applyAlignment="1">
      <alignment horizontal="center" vertical="center"/>
    </xf>
    <xf numFmtId="49" fontId="21" fillId="0" borderId="0" xfId="0" applyNumberFormat="1" applyFont="1" applyFill="1" applyBorder="1" applyAlignment="1" applyProtection="1">
      <alignment horizontal="center"/>
    </xf>
    <xf numFmtId="0" fontId="22" fillId="0" borderId="0" xfId="0" applyFont="1" applyFill="1" applyBorder="1" applyAlignment="1">
      <alignment horizontal="center"/>
    </xf>
    <xf numFmtId="0" fontId="23" fillId="0" borderId="0" xfId="0" applyFont="1" applyFill="1" applyBorder="1" applyAlignment="1">
      <alignment horizontal="center"/>
    </xf>
    <xf numFmtId="4" fontId="24" fillId="0" borderId="0" xfId="0" applyNumberFormat="1" applyFont="1" applyFill="1" applyBorder="1" applyAlignment="1" applyProtection="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workbookViewId="0">
      <selection activeCell="B5" sqref="B5"/>
    </sheetView>
  </sheetViews>
  <sheetFormatPr defaultColWidth="6.875" defaultRowHeight="13.5" outlineLevelCol="1"/>
  <cols>
    <col min="1" max="1" width="11.25" style="103" customWidth="1"/>
    <col min="2" max="2" width="130.75" style="103" customWidth="1"/>
    <col min="3" max="256" width="6.875" style="103"/>
    <col min="257" max="16384" width="6.875" style="104"/>
  </cols>
  <sheetData>
    <row r="1" ht="60" customHeight="1" spans="1:2">
      <c r="A1" s="155" t="s">
        <v>0</v>
      </c>
      <c r="B1" s="156"/>
    </row>
    <row r="2" ht="107.25" customHeight="1" spans="1:2">
      <c r="A2" s="156"/>
      <c r="B2" s="157" t="s">
        <v>1</v>
      </c>
    </row>
    <row r="3" ht="67.5" customHeight="1" spans="2:2">
      <c r="B3" s="158"/>
    </row>
    <row r="4" ht="87.75" customHeight="1" spans="2:2">
      <c r="B4" s="159" t="s">
        <v>2</v>
      </c>
    </row>
    <row r="5" ht="102" customHeight="1" spans="2:2">
      <c r="B5" s="160" t="s">
        <v>3</v>
      </c>
    </row>
    <row r="6" ht="70.5" customHeight="1" spans="2:2">
      <c r="B6" s="160"/>
    </row>
    <row r="7" ht="12.75" customHeight="1" spans="1:2">
      <c r="A7" s="156"/>
      <c r="B7" s="156"/>
    </row>
    <row r="8" ht="12.75" customHeight="1" spans="1:2">
      <c r="A8" s="161"/>
      <c r="B8" s="156"/>
    </row>
    <row r="9" ht="12.75" customHeight="1"/>
    <row r="10" ht="12.75" customHeight="1" spans="2:2">
      <c r="B10" s="156"/>
    </row>
    <row r="11" ht="12.75" customHeight="1" spans="2:2">
      <c r="B11" s="156"/>
    </row>
    <row r="12" ht="12.75" customHeight="1" spans="2:2">
      <c r="B12" s="156"/>
    </row>
    <row r="13" ht="12.75" customHeight="1" spans="2:2">
      <c r="B13" s="156"/>
    </row>
  </sheetData>
  <printOptions horizontalCentered="1"/>
  <pageMargins left="0.708333333333333" right="0.708333333333333" top="0.747916666666667" bottom="0.747916666666667" header="0.314583333333333" footer="0.314583333333333"/>
  <pageSetup paperSize="9" scale="94"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showGridLines="0" showZeros="0" workbookViewId="0">
      <selection activeCell="A13" sqref="A13"/>
    </sheetView>
  </sheetViews>
  <sheetFormatPr defaultColWidth="6.875" defaultRowHeight="20.1" customHeight="1"/>
  <cols>
    <col min="1" max="1" width="26.375" style="119" customWidth="1"/>
    <col min="2" max="2" width="19" style="119" customWidth="1"/>
    <col min="3" max="3" width="27.75" style="119" customWidth="1"/>
    <col min="4" max="7" width="19" style="119" customWidth="1"/>
    <col min="8" max="10" width="6.875" style="120"/>
    <col min="11" max="11" width="21.625" style="120" customWidth="1"/>
    <col min="12" max="12" width="6.875" style="120"/>
    <col min="13" max="13" width="7.5" style="120"/>
    <col min="14"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4</v>
      </c>
      <c r="B1" s="121"/>
      <c r="C1" s="121"/>
      <c r="D1" s="121"/>
      <c r="E1" s="121"/>
      <c r="F1" s="121"/>
      <c r="G1" s="121"/>
    </row>
    <row r="2" s="118" customFormat="1" ht="27.75" customHeight="1" spans="1:7">
      <c r="A2" s="122" t="s">
        <v>5</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6</v>
      </c>
    </row>
    <row r="5" s="118" customFormat="1" customHeight="1" spans="1:7">
      <c r="A5" s="128" t="s">
        <v>7</v>
      </c>
      <c r="B5" s="128"/>
      <c r="C5" s="128" t="s">
        <v>8</v>
      </c>
      <c r="D5" s="128"/>
      <c r="E5" s="128"/>
      <c r="F5" s="128"/>
      <c r="G5" s="128"/>
    </row>
    <row r="6" s="118" customFormat="1" ht="45" customHeight="1" spans="1:7">
      <c r="A6" s="129" t="s">
        <v>9</v>
      </c>
      <c r="B6" s="129" t="s">
        <v>10</v>
      </c>
      <c r="C6" s="129" t="s">
        <v>9</v>
      </c>
      <c r="D6" s="129" t="s">
        <v>11</v>
      </c>
      <c r="E6" s="129" t="s">
        <v>12</v>
      </c>
      <c r="F6" s="129" t="s">
        <v>13</v>
      </c>
      <c r="G6" s="129" t="s">
        <v>14</v>
      </c>
    </row>
    <row r="7" s="118" customFormat="1" customHeight="1" spans="1:7">
      <c r="A7" s="130" t="s">
        <v>15</v>
      </c>
      <c r="B7" s="131">
        <f>SUM(B8:B10)</f>
        <v>34854.42</v>
      </c>
      <c r="C7" s="132" t="s">
        <v>16</v>
      </c>
      <c r="D7" s="133">
        <f>SUM(D8:D27)</f>
        <v>34854.42</v>
      </c>
      <c r="E7" s="133">
        <f>SUM(E8:E27)</f>
        <v>34854.42</v>
      </c>
      <c r="F7" s="133">
        <f>SUM(F8:F27)</f>
        <v>0</v>
      </c>
      <c r="G7" s="133">
        <f>SUM(G8:G27)</f>
        <v>0</v>
      </c>
    </row>
    <row r="8" s="118" customFormat="1" customHeight="1" spans="1:7">
      <c r="A8" s="134" t="s">
        <v>17</v>
      </c>
      <c r="B8" s="135">
        <v>34854.42</v>
      </c>
      <c r="C8" s="136" t="s">
        <v>18</v>
      </c>
      <c r="D8" s="137">
        <f>SUM(E8:G8)</f>
        <v>0</v>
      </c>
      <c r="E8" s="137"/>
      <c r="F8" s="137"/>
      <c r="G8" s="137"/>
    </row>
    <row r="9" s="118" customFormat="1" customHeight="1" spans="1:7">
      <c r="A9" s="134" t="s">
        <v>19</v>
      </c>
      <c r="B9" s="138"/>
      <c r="C9" s="136" t="s">
        <v>20</v>
      </c>
      <c r="D9" s="137">
        <f t="shared" ref="D9:D28" si="0">SUM(E9:G9)</f>
        <v>0</v>
      </c>
      <c r="E9" s="137"/>
      <c r="F9" s="137"/>
      <c r="G9" s="137"/>
    </row>
    <row r="10" s="118" customFormat="1" customHeight="1" spans="1:7">
      <c r="A10" s="139" t="s">
        <v>21</v>
      </c>
      <c r="B10" s="140"/>
      <c r="C10" s="141" t="s">
        <v>22</v>
      </c>
      <c r="D10" s="137">
        <f t="shared" si="0"/>
        <v>0</v>
      </c>
      <c r="E10" s="137"/>
      <c r="F10" s="137"/>
      <c r="G10" s="137"/>
    </row>
    <row r="11" s="118" customFormat="1" customHeight="1" spans="1:7">
      <c r="A11" s="142" t="s">
        <v>23</v>
      </c>
      <c r="B11" s="131">
        <f>SUM(B12:B14)</f>
        <v>0</v>
      </c>
      <c r="C11" s="143" t="s">
        <v>24</v>
      </c>
      <c r="D11" s="137">
        <f t="shared" si="0"/>
        <v>0</v>
      </c>
      <c r="E11" s="137"/>
      <c r="F11" s="137"/>
      <c r="G11" s="137"/>
    </row>
    <row r="12" s="118" customFormat="1" customHeight="1" spans="1:7">
      <c r="A12" s="139" t="s">
        <v>17</v>
      </c>
      <c r="B12" s="135"/>
      <c r="C12" s="141" t="s">
        <v>25</v>
      </c>
      <c r="D12" s="137">
        <f t="shared" si="0"/>
        <v>0</v>
      </c>
      <c r="E12" s="137"/>
      <c r="F12" s="137"/>
      <c r="G12" s="137"/>
    </row>
    <row r="13" s="118" customFormat="1" customHeight="1" spans="1:7">
      <c r="A13" s="139" t="s">
        <v>19</v>
      </c>
      <c r="B13" s="138"/>
      <c r="C13" s="141" t="s">
        <v>26</v>
      </c>
      <c r="D13" s="137">
        <f t="shared" si="0"/>
        <v>0</v>
      </c>
      <c r="E13" s="137"/>
      <c r="F13" s="137"/>
      <c r="G13" s="137"/>
    </row>
    <row r="14" s="118" customFormat="1" customHeight="1" spans="1:13">
      <c r="A14" s="134" t="s">
        <v>21</v>
      </c>
      <c r="B14" s="140"/>
      <c r="C14" s="141" t="s">
        <v>27</v>
      </c>
      <c r="D14" s="137">
        <f t="shared" si="0"/>
        <v>274.19</v>
      </c>
      <c r="E14" s="137">
        <v>274.19</v>
      </c>
      <c r="F14" s="137"/>
      <c r="G14" s="137"/>
      <c r="M14" s="154"/>
    </row>
    <row r="15" s="118" customFormat="1" customHeight="1" spans="1:13">
      <c r="A15" s="144"/>
      <c r="B15" s="140"/>
      <c r="C15" s="141" t="s">
        <v>28</v>
      </c>
      <c r="D15" s="137">
        <f t="shared" si="0"/>
        <v>34555.69</v>
      </c>
      <c r="E15" s="137">
        <v>34555.69</v>
      </c>
      <c r="F15" s="137"/>
      <c r="G15" s="137"/>
      <c r="M15" s="154"/>
    </row>
    <row r="16" s="118" customFormat="1" customHeight="1" spans="1:13">
      <c r="A16" s="144"/>
      <c r="B16" s="140"/>
      <c r="C16" s="141" t="s">
        <v>29</v>
      </c>
      <c r="D16" s="137">
        <f t="shared" si="0"/>
        <v>0</v>
      </c>
      <c r="E16" s="137"/>
      <c r="F16" s="137"/>
      <c r="G16" s="137"/>
      <c r="M16" s="154"/>
    </row>
    <row r="17" s="118" customFormat="1" customHeight="1" spans="1:13">
      <c r="A17" s="144"/>
      <c r="B17" s="140"/>
      <c r="C17" s="141" t="s">
        <v>30</v>
      </c>
      <c r="D17" s="137">
        <f t="shared" si="0"/>
        <v>0</v>
      </c>
      <c r="E17" s="137"/>
      <c r="F17" s="137"/>
      <c r="G17" s="137"/>
      <c r="M17" s="154"/>
    </row>
    <row r="18" s="118" customFormat="1" customHeight="1" spans="1:13">
      <c r="A18" s="144"/>
      <c r="B18" s="140"/>
      <c r="C18" s="141" t="s">
        <v>31</v>
      </c>
      <c r="D18" s="137">
        <f t="shared" si="0"/>
        <v>0</v>
      </c>
      <c r="E18" s="137"/>
      <c r="F18" s="137"/>
      <c r="G18" s="137"/>
      <c r="M18" s="154"/>
    </row>
    <row r="19" s="118" customFormat="1" customHeight="1" spans="1:13">
      <c r="A19" s="144"/>
      <c r="B19" s="140"/>
      <c r="C19" s="141" t="s">
        <v>32</v>
      </c>
      <c r="D19" s="137">
        <f t="shared" si="0"/>
        <v>0</v>
      </c>
      <c r="E19" s="137"/>
      <c r="F19" s="137"/>
      <c r="G19" s="137"/>
      <c r="M19" s="154"/>
    </row>
    <row r="20" s="118" customFormat="1" customHeight="1" spans="1:13">
      <c r="A20" s="144"/>
      <c r="B20" s="140"/>
      <c r="C20" s="141" t="s">
        <v>33</v>
      </c>
      <c r="D20" s="137">
        <f t="shared" si="0"/>
        <v>0</v>
      </c>
      <c r="E20" s="137"/>
      <c r="F20" s="137"/>
      <c r="G20" s="137"/>
      <c r="M20" s="154"/>
    </row>
    <row r="21" s="118" customFormat="1" customHeight="1" spans="1:13">
      <c r="A21" s="144"/>
      <c r="B21" s="140"/>
      <c r="C21" s="141" t="s">
        <v>34</v>
      </c>
      <c r="D21" s="137">
        <f t="shared" si="0"/>
        <v>0</v>
      </c>
      <c r="E21" s="137"/>
      <c r="F21" s="137"/>
      <c r="G21" s="137"/>
      <c r="M21" s="154"/>
    </row>
    <row r="22" s="118" customFormat="1" customHeight="1" spans="1:13">
      <c r="A22" s="144"/>
      <c r="B22" s="140"/>
      <c r="C22" s="141" t="s">
        <v>35</v>
      </c>
      <c r="D22" s="137">
        <f t="shared" si="0"/>
        <v>0</v>
      </c>
      <c r="E22" s="137"/>
      <c r="F22" s="137"/>
      <c r="G22" s="137"/>
      <c r="M22" s="154"/>
    </row>
    <row r="23" s="118" customFormat="1" customHeight="1" spans="1:13">
      <c r="A23" s="144"/>
      <c r="B23" s="140"/>
      <c r="C23" s="141" t="s">
        <v>36</v>
      </c>
      <c r="D23" s="137">
        <f t="shared" si="0"/>
        <v>0</v>
      </c>
      <c r="E23" s="137"/>
      <c r="F23" s="137"/>
      <c r="G23" s="137"/>
      <c r="M23" s="154"/>
    </row>
    <row r="24" s="118" customFormat="1" customHeight="1" spans="1:7">
      <c r="A24" s="145"/>
      <c r="B24" s="146"/>
      <c r="C24" s="143" t="s">
        <v>37</v>
      </c>
      <c r="D24" s="137">
        <f t="shared" si="0"/>
        <v>24.54</v>
      </c>
      <c r="E24" s="147">
        <v>24.54</v>
      </c>
      <c r="F24" s="147"/>
      <c r="G24" s="147"/>
    </row>
    <row r="25" s="118" customFormat="1" customHeight="1" spans="1:7">
      <c r="A25" s="145"/>
      <c r="B25" s="146"/>
      <c r="C25" s="143" t="s">
        <v>38</v>
      </c>
      <c r="D25" s="137">
        <f t="shared" si="0"/>
        <v>0</v>
      </c>
      <c r="E25" s="147"/>
      <c r="F25" s="147"/>
      <c r="G25" s="147"/>
    </row>
    <row r="26" s="118" customFormat="1" customHeight="1" spans="1:7">
      <c r="A26" s="145"/>
      <c r="B26" s="146"/>
      <c r="C26" s="143" t="s">
        <v>39</v>
      </c>
      <c r="D26" s="137">
        <f t="shared" si="0"/>
        <v>0</v>
      </c>
      <c r="E26" s="147"/>
      <c r="F26" s="147"/>
      <c r="G26" s="147"/>
    </row>
    <row r="27" s="118" customFormat="1" customHeight="1" spans="1:7">
      <c r="A27" s="145"/>
      <c r="B27" s="146"/>
      <c r="C27" s="143" t="s">
        <v>40</v>
      </c>
      <c r="D27" s="137">
        <f t="shared" si="0"/>
        <v>0</v>
      </c>
      <c r="E27" s="147"/>
      <c r="F27" s="147"/>
      <c r="G27" s="147"/>
    </row>
    <row r="28" s="118" customFormat="1" customHeight="1" spans="1:7">
      <c r="A28" s="145"/>
      <c r="B28" s="146"/>
      <c r="C28" s="148" t="s">
        <v>41</v>
      </c>
      <c r="D28" s="137">
        <f t="shared" si="0"/>
        <v>0</v>
      </c>
      <c r="E28" s="149">
        <f>B8+B12-E7</f>
        <v>0</v>
      </c>
      <c r="F28" s="149">
        <f>B9+B13-F7</f>
        <v>0</v>
      </c>
      <c r="G28" s="149">
        <f>B10+B14-G7</f>
        <v>0</v>
      </c>
    </row>
    <row r="29" s="118" customFormat="1" customHeight="1" spans="1:7">
      <c r="A29" s="145"/>
      <c r="B29" s="146"/>
      <c r="C29" s="146"/>
      <c r="D29" s="149"/>
      <c r="E29" s="149"/>
      <c r="F29" s="149"/>
      <c r="G29" s="150"/>
    </row>
    <row r="30" s="118" customFormat="1" customHeight="1" spans="1:7">
      <c r="A30" s="142" t="s">
        <v>42</v>
      </c>
      <c r="B30" s="151">
        <f>B7+B11</f>
        <v>34854.42</v>
      </c>
      <c r="C30" s="152" t="s">
        <v>43</v>
      </c>
      <c r="D30" s="149">
        <f>SUM(D7+D28)</f>
        <v>34854.42</v>
      </c>
      <c r="E30" s="149">
        <f>SUM(E7+E28)</f>
        <v>34854.42</v>
      </c>
      <c r="F30" s="149">
        <f>SUM(F7+F28)</f>
        <v>0</v>
      </c>
      <c r="G30" s="149">
        <f>SUM(G7+G28)</f>
        <v>0</v>
      </c>
    </row>
    <row r="31" customHeight="1" spans="1:6">
      <c r="A31" s="153"/>
      <c r="B31" s="153"/>
      <c r="C31" s="153"/>
      <c r="D31" s="153"/>
      <c r="E31" s="153"/>
      <c r="F31" s="153"/>
    </row>
  </sheetData>
  <mergeCells count="2">
    <mergeCell ref="A5:B5"/>
    <mergeCell ref="C5:G5"/>
  </mergeCells>
  <printOptions horizontalCentered="1"/>
  <pageMargins left="0" right="0" top="0" bottom="0" header="0.499999992490753" footer="0.499999992490753"/>
  <pageSetup paperSize="9" scale="8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topLeftCell="A16" workbookViewId="0">
      <selection activeCell="F25" sqref="F25"/>
    </sheetView>
  </sheetViews>
  <sheetFormatPr defaultColWidth="9" defaultRowHeight="13.5" outlineLevelCol="3"/>
  <cols>
    <col min="1" max="1" width="49.375" style="104" customWidth="1"/>
    <col min="2" max="2" width="23.75" style="104" customWidth="1"/>
    <col min="3" max="3" width="25.75" style="104" customWidth="1"/>
    <col min="4" max="4" width="27.125" style="104" customWidth="1"/>
    <col min="5" max="16383" width="9" style="104"/>
  </cols>
  <sheetData>
    <row r="1" ht="19.5" customHeight="1" spans="1:1">
      <c r="A1" s="104" t="s">
        <v>44</v>
      </c>
    </row>
    <row r="2" ht="27" spans="1:4">
      <c r="A2" s="105" t="s">
        <v>45</v>
      </c>
      <c r="B2" s="105"/>
      <c r="C2" s="105"/>
      <c r="D2" s="105"/>
    </row>
    <row r="3" spans="1:4">
      <c r="A3" s="103"/>
      <c r="B3" s="103"/>
      <c r="C3" s="103"/>
      <c r="D3" s="103"/>
    </row>
    <row r="4" ht="21" customHeight="1" spans="1:4">
      <c r="A4" s="106"/>
      <c r="B4" s="107"/>
      <c r="C4" s="103"/>
      <c r="D4" s="108" t="s">
        <v>46</v>
      </c>
    </row>
    <row r="5" ht="24" customHeight="1" spans="1:4">
      <c r="A5" s="109" t="s">
        <v>47</v>
      </c>
      <c r="B5" s="110" t="s">
        <v>11</v>
      </c>
      <c r="C5" s="111" t="s">
        <v>48</v>
      </c>
      <c r="D5" s="110" t="s">
        <v>49</v>
      </c>
    </row>
    <row r="6" ht="19.5" customHeight="1" spans="1:4">
      <c r="A6" s="112"/>
      <c r="B6" s="113" t="s">
        <v>50</v>
      </c>
      <c r="C6" s="113" t="s">
        <v>51</v>
      </c>
      <c r="D6" s="113" t="s">
        <v>52</v>
      </c>
    </row>
    <row r="7" s="103" customFormat="1" ht="21" customHeight="1" spans="1:4">
      <c r="A7" s="114" t="s">
        <v>53</v>
      </c>
      <c r="B7" s="115">
        <f>SUM(C7:D7)</f>
        <v>34854.42</v>
      </c>
      <c r="C7" s="115">
        <v>555.42</v>
      </c>
      <c r="D7" s="115">
        <v>34299</v>
      </c>
    </row>
    <row r="8" s="103" customFormat="1" ht="21" customHeight="1" spans="1:4">
      <c r="A8" s="65" t="s">
        <v>54</v>
      </c>
      <c r="B8" s="115">
        <f t="shared" ref="B8:B30" si="0">SUM(C8,D8)</f>
        <v>274.2</v>
      </c>
      <c r="C8" s="115">
        <v>74.2</v>
      </c>
      <c r="D8" s="115">
        <v>200</v>
      </c>
    </row>
    <row r="9" s="103" customFormat="1" ht="21" customHeight="1" spans="1:4">
      <c r="A9" s="65" t="s">
        <v>55</v>
      </c>
      <c r="B9" s="115">
        <f t="shared" si="0"/>
        <v>25.13</v>
      </c>
      <c r="C9" s="115">
        <v>25.13</v>
      </c>
      <c r="D9" s="115"/>
    </row>
    <row r="10" s="103" customFormat="1" ht="21" customHeight="1" spans="1:4">
      <c r="A10" s="65" t="s">
        <v>56</v>
      </c>
      <c r="B10" s="115">
        <f t="shared" si="0"/>
        <v>25.13</v>
      </c>
      <c r="C10" s="115">
        <v>25.13</v>
      </c>
      <c r="D10" s="115"/>
    </row>
    <row r="11" s="103" customFormat="1" ht="21" customHeight="1" spans="1:4">
      <c r="A11" s="65" t="s">
        <v>57</v>
      </c>
      <c r="B11" s="115">
        <f t="shared" si="0"/>
        <v>49.07</v>
      </c>
      <c r="C11" s="115">
        <v>49.07</v>
      </c>
      <c r="D11" s="115"/>
    </row>
    <row r="12" s="103" customFormat="1" ht="21" customHeight="1" spans="1:4">
      <c r="A12" s="65" t="s">
        <v>58</v>
      </c>
      <c r="B12" s="115">
        <f t="shared" si="0"/>
        <v>32.71</v>
      </c>
      <c r="C12" s="115">
        <v>32.71</v>
      </c>
      <c r="D12" s="115"/>
    </row>
    <row r="13" s="103" customFormat="1" ht="21" customHeight="1" spans="1:4">
      <c r="A13" s="65" t="s">
        <v>59</v>
      </c>
      <c r="B13" s="115">
        <f t="shared" si="0"/>
        <v>16.36</v>
      </c>
      <c r="C13" s="115">
        <v>16.36</v>
      </c>
      <c r="D13" s="115"/>
    </row>
    <row r="14" s="103" customFormat="1" ht="21" customHeight="1" spans="1:4">
      <c r="A14" s="65" t="s">
        <v>60</v>
      </c>
      <c r="B14" s="115">
        <f t="shared" si="0"/>
        <v>200</v>
      </c>
      <c r="C14" s="115"/>
      <c r="D14" s="115">
        <v>200</v>
      </c>
    </row>
    <row r="15" s="103" customFormat="1" ht="21" customHeight="1" spans="1:4">
      <c r="A15" s="116" t="s">
        <v>61</v>
      </c>
      <c r="B15" s="115">
        <f t="shared" si="0"/>
        <v>200</v>
      </c>
      <c r="C15" s="115"/>
      <c r="D15" s="115">
        <v>200</v>
      </c>
    </row>
    <row r="16" s="103" customFormat="1" ht="21" customHeight="1" spans="1:4">
      <c r="A16" s="116" t="s">
        <v>62</v>
      </c>
      <c r="B16" s="115">
        <f t="shared" si="0"/>
        <v>34555.69</v>
      </c>
      <c r="C16" s="115">
        <v>456.69</v>
      </c>
      <c r="D16" s="115">
        <v>34099</v>
      </c>
    </row>
    <row r="17" s="103" customFormat="1" ht="21" customHeight="1" spans="1:4">
      <c r="A17" s="65" t="s">
        <v>63</v>
      </c>
      <c r="B17" s="115">
        <f t="shared" si="0"/>
        <v>20.44</v>
      </c>
      <c r="C17" s="115">
        <v>20.44</v>
      </c>
      <c r="D17" s="115"/>
    </row>
    <row r="18" s="103" customFormat="1" ht="21" customHeight="1" spans="1:4">
      <c r="A18" s="65" t="s">
        <v>64</v>
      </c>
      <c r="B18" s="115">
        <f t="shared" si="0"/>
        <v>20.44</v>
      </c>
      <c r="C18" s="115">
        <v>20.44</v>
      </c>
      <c r="D18" s="115"/>
    </row>
    <row r="19" s="103" customFormat="1" ht="21" customHeight="1" spans="1:4">
      <c r="A19" s="65" t="s">
        <v>65</v>
      </c>
      <c r="B19" s="115">
        <v>31000</v>
      </c>
      <c r="C19" s="115"/>
      <c r="D19" s="115">
        <v>31000</v>
      </c>
    </row>
    <row r="20" s="103" customFormat="1" ht="21" customHeight="1" spans="1:4">
      <c r="A20" s="65" t="s">
        <v>66</v>
      </c>
      <c r="B20" s="115">
        <v>31000</v>
      </c>
      <c r="C20" s="115"/>
      <c r="D20" s="115">
        <v>31000</v>
      </c>
    </row>
    <row r="21" s="103" customFormat="1" ht="21" customHeight="1" spans="1:4">
      <c r="A21" s="65" t="s">
        <v>67</v>
      </c>
      <c r="B21" s="115">
        <f t="shared" si="0"/>
        <v>3000</v>
      </c>
      <c r="C21" s="115"/>
      <c r="D21" s="115">
        <v>3000</v>
      </c>
    </row>
    <row r="22" ht="21" customHeight="1" spans="1:4">
      <c r="A22" s="65" t="s">
        <v>68</v>
      </c>
      <c r="B22" s="115">
        <f t="shared" si="0"/>
        <v>3000</v>
      </c>
      <c r="C22" s="115"/>
      <c r="D22" s="115">
        <v>3000</v>
      </c>
    </row>
    <row r="23" ht="21" customHeight="1" spans="1:4">
      <c r="A23" s="65" t="s">
        <v>69</v>
      </c>
      <c r="B23" s="115">
        <f t="shared" si="0"/>
        <v>535.25</v>
      </c>
      <c r="C23" s="115">
        <v>436.25</v>
      </c>
      <c r="D23" s="115">
        <v>99</v>
      </c>
    </row>
    <row r="24" ht="21" customHeight="1" spans="1:4">
      <c r="A24" s="65" t="s">
        <v>70</v>
      </c>
      <c r="B24" s="115">
        <f t="shared" si="0"/>
        <v>378.14</v>
      </c>
      <c r="C24" s="115">
        <v>378.14</v>
      </c>
      <c r="D24" s="115"/>
    </row>
    <row r="25" ht="21" customHeight="1" spans="1:4">
      <c r="A25" s="65" t="s">
        <v>71</v>
      </c>
      <c r="B25" s="115">
        <f t="shared" si="0"/>
        <v>86</v>
      </c>
      <c r="C25" s="115"/>
      <c r="D25" s="115">
        <v>86</v>
      </c>
    </row>
    <row r="26" ht="21" customHeight="1" spans="1:4">
      <c r="A26" s="65" t="s">
        <v>72</v>
      </c>
      <c r="B26" s="115">
        <f t="shared" si="0"/>
        <v>58.11</v>
      </c>
      <c r="C26" s="115">
        <v>58.11</v>
      </c>
      <c r="D26" s="115"/>
    </row>
    <row r="27" ht="21" customHeight="1" spans="1:4">
      <c r="A27" s="117" t="s">
        <v>73</v>
      </c>
      <c r="B27" s="115">
        <f t="shared" si="0"/>
        <v>13</v>
      </c>
      <c r="C27" s="115"/>
      <c r="D27" s="115">
        <v>13</v>
      </c>
    </row>
    <row r="28" ht="21" customHeight="1" spans="1:4">
      <c r="A28" s="117" t="s">
        <v>74</v>
      </c>
      <c r="B28" s="115">
        <f t="shared" si="0"/>
        <v>24.53</v>
      </c>
      <c r="C28" s="115">
        <v>24.53</v>
      </c>
      <c r="D28" s="115"/>
    </row>
    <row r="29" ht="21" customHeight="1" spans="1:4">
      <c r="A29" s="117" t="s">
        <v>75</v>
      </c>
      <c r="B29" s="115">
        <f t="shared" si="0"/>
        <v>24.53</v>
      </c>
      <c r="C29" s="115">
        <v>24.53</v>
      </c>
      <c r="D29" s="115"/>
    </row>
    <row r="30" ht="21" customHeight="1" spans="1:4">
      <c r="A30" s="117" t="s">
        <v>76</v>
      </c>
      <c r="B30" s="115">
        <f t="shared" si="0"/>
        <v>24.53</v>
      </c>
      <c r="C30" s="115">
        <v>24.53</v>
      </c>
      <c r="D30" s="115"/>
    </row>
  </sheetData>
  <mergeCells count="1">
    <mergeCell ref="A2:D2"/>
  </mergeCells>
  <printOptions horizontalCentered="1"/>
  <pageMargins left="0.708661417322835" right="0.708661417322835" top="0.41" bottom="0.32" header="0.31496062992126" footer="0.31496062992126"/>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
  <sheetViews>
    <sheetView showGridLines="0" showZeros="0" workbookViewId="0">
      <selection activeCell="B7" sqref="B7"/>
    </sheetView>
  </sheetViews>
  <sheetFormatPr defaultColWidth="6.875" defaultRowHeight="20.1" customHeight="1"/>
  <cols>
    <col min="1" max="1" width="45.625" style="11" customWidth="1"/>
    <col min="2" max="2" width="33.375" style="11" customWidth="1"/>
    <col min="3" max="3" width="31.5" style="11" customWidth="1"/>
    <col min="4" max="4" width="30.625" style="11" customWidth="1"/>
    <col min="5" max="255" width="6.875" style="11"/>
    <col min="256" max="256" width="14.5" style="11" customWidth="1"/>
    <col min="257" max="257" width="33.375" style="11" customWidth="1"/>
    <col min="258" max="260" width="20.625" style="11" customWidth="1"/>
    <col min="261" max="511" width="6.875" style="11"/>
    <col min="512" max="512" width="14.5" style="11" customWidth="1"/>
    <col min="513" max="513" width="33.375" style="11" customWidth="1"/>
    <col min="514" max="516" width="20.625" style="11" customWidth="1"/>
    <col min="517" max="767" width="6.875" style="11"/>
    <col min="768" max="768" width="14.5" style="11" customWidth="1"/>
    <col min="769" max="769" width="33.375" style="11" customWidth="1"/>
    <col min="770" max="772" width="20.625" style="11" customWidth="1"/>
    <col min="773" max="1023" width="6.875" style="11"/>
    <col min="1024" max="1024" width="14.5" style="11" customWidth="1"/>
    <col min="1025" max="1025" width="33.375" style="11" customWidth="1"/>
    <col min="1026" max="1028" width="20.625" style="11" customWidth="1"/>
    <col min="1029" max="1279" width="6.875" style="11"/>
    <col min="1280" max="1280" width="14.5" style="11" customWidth="1"/>
    <col min="1281" max="1281" width="33.375" style="11" customWidth="1"/>
    <col min="1282" max="1284" width="20.625" style="11" customWidth="1"/>
    <col min="1285" max="1535" width="6.875" style="11"/>
    <col min="1536" max="1536" width="14.5" style="11" customWidth="1"/>
    <col min="1537" max="1537" width="33.375" style="11" customWidth="1"/>
    <col min="1538" max="1540" width="20.625" style="11" customWidth="1"/>
    <col min="1541" max="1791" width="6.875" style="11"/>
    <col min="1792" max="1792" width="14.5" style="11" customWidth="1"/>
    <col min="1793" max="1793" width="33.375" style="11" customWidth="1"/>
    <col min="1794" max="1796" width="20.625" style="11" customWidth="1"/>
    <col min="1797" max="2047" width="6.875" style="11"/>
    <col min="2048" max="2048" width="14.5" style="11" customWidth="1"/>
    <col min="2049" max="2049" width="33.375" style="11" customWidth="1"/>
    <col min="2050" max="2052" width="20.625" style="11" customWidth="1"/>
    <col min="2053" max="2303" width="6.875" style="11"/>
    <col min="2304" max="2304" width="14.5" style="11" customWidth="1"/>
    <col min="2305" max="2305" width="33.375" style="11" customWidth="1"/>
    <col min="2306" max="2308" width="20.625" style="11" customWidth="1"/>
    <col min="2309" max="2559" width="6.875" style="11"/>
    <col min="2560" max="2560" width="14.5" style="11" customWidth="1"/>
    <col min="2561" max="2561" width="33.375" style="11" customWidth="1"/>
    <col min="2562" max="2564" width="20.625" style="11" customWidth="1"/>
    <col min="2565" max="2815" width="6.875" style="11"/>
    <col min="2816" max="2816" width="14.5" style="11" customWidth="1"/>
    <col min="2817" max="2817" width="33.375" style="11" customWidth="1"/>
    <col min="2818" max="2820" width="20.625" style="11" customWidth="1"/>
    <col min="2821" max="3071" width="6.875" style="11"/>
    <col min="3072" max="3072" width="14.5" style="11" customWidth="1"/>
    <col min="3073" max="3073" width="33.375" style="11" customWidth="1"/>
    <col min="3074" max="3076" width="20.625" style="11" customWidth="1"/>
    <col min="3077" max="3327" width="6.875" style="11"/>
    <col min="3328" max="3328" width="14.5" style="11" customWidth="1"/>
    <col min="3329" max="3329" width="33.375" style="11" customWidth="1"/>
    <col min="3330" max="3332" width="20.625" style="11" customWidth="1"/>
    <col min="3333" max="3583" width="6.875" style="11"/>
    <col min="3584" max="3584" width="14.5" style="11" customWidth="1"/>
    <col min="3585" max="3585" width="33.375" style="11" customWidth="1"/>
    <col min="3586" max="3588" width="20.625" style="11" customWidth="1"/>
    <col min="3589" max="3839" width="6.875" style="11"/>
    <col min="3840" max="3840" width="14.5" style="11" customWidth="1"/>
    <col min="3841" max="3841" width="33.375" style="11" customWidth="1"/>
    <col min="3842" max="3844" width="20.625" style="11" customWidth="1"/>
    <col min="3845" max="4095" width="6.875" style="11"/>
    <col min="4096" max="4096" width="14.5" style="11" customWidth="1"/>
    <col min="4097" max="4097" width="33.375" style="11" customWidth="1"/>
    <col min="4098" max="4100" width="20.625" style="11" customWidth="1"/>
    <col min="4101" max="4351" width="6.875" style="11"/>
    <col min="4352" max="4352" width="14.5" style="11" customWidth="1"/>
    <col min="4353" max="4353" width="33.375" style="11" customWidth="1"/>
    <col min="4354" max="4356" width="20.625" style="11" customWidth="1"/>
    <col min="4357" max="4607" width="6.875" style="11"/>
    <col min="4608" max="4608" width="14.5" style="11" customWidth="1"/>
    <col min="4609" max="4609" width="33.375" style="11" customWidth="1"/>
    <col min="4610" max="4612" width="20.625" style="11" customWidth="1"/>
    <col min="4613" max="4863" width="6.875" style="11"/>
    <col min="4864" max="4864" width="14.5" style="11" customWidth="1"/>
    <col min="4865" max="4865" width="33.375" style="11" customWidth="1"/>
    <col min="4866" max="4868" width="20.625" style="11" customWidth="1"/>
    <col min="4869" max="5119" width="6.875" style="11"/>
    <col min="5120" max="5120" width="14.5" style="11" customWidth="1"/>
    <col min="5121" max="5121" width="33.375" style="11" customWidth="1"/>
    <col min="5122" max="5124" width="20.625" style="11" customWidth="1"/>
    <col min="5125" max="5375" width="6.875" style="11"/>
    <col min="5376" max="5376" width="14.5" style="11" customWidth="1"/>
    <col min="5377" max="5377" width="33.375" style="11" customWidth="1"/>
    <col min="5378" max="5380" width="20.625" style="11" customWidth="1"/>
    <col min="5381" max="5631" width="6.875" style="11"/>
    <col min="5632" max="5632" width="14.5" style="11" customWidth="1"/>
    <col min="5633" max="5633" width="33.375" style="11" customWidth="1"/>
    <col min="5634" max="5636" width="20.625" style="11" customWidth="1"/>
    <col min="5637" max="5887" width="6.875" style="11"/>
    <col min="5888" max="5888" width="14.5" style="11" customWidth="1"/>
    <col min="5889" max="5889" width="33.375" style="11" customWidth="1"/>
    <col min="5890" max="5892" width="20.625" style="11" customWidth="1"/>
    <col min="5893" max="6143" width="6.875" style="11"/>
    <col min="6144" max="6144" width="14.5" style="11" customWidth="1"/>
    <col min="6145" max="6145" width="33.375" style="11" customWidth="1"/>
    <col min="6146" max="6148" width="20.625" style="11" customWidth="1"/>
    <col min="6149" max="6399" width="6.875" style="11"/>
    <col min="6400" max="6400" width="14.5" style="11" customWidth="1"/>
    <col min="6401" max="6401" width="33.375" style="11" customWidth="1"/>
    <col min="6402" max="6404" width="20.625" style="11" customWidth="1"/>
    <col min="6405" max="6655" width="6.875" style="11"/>
    <col min="6656" max="6656" width="14.5" style="11" customWidth="1"/>
    <col min="6657" max="6657" width="33.375" style="11" customWidth="1"/>
    <col min="6658" max="6660" width="20.625" style="11" customWidth="1"/>
    <col min="6661" max="6911" width="6.875" style="11"/>
    <col min="6912" max="6912" width="14.5" style="11" customWidth="1"/>
    <col min="6913" max="6913" width="33.375" style="11" customWidth="1"/>
    <col min="6914" max="6916" width="20.625" style="11" customWidth="1"/>
    <col min="6917" max="7167" width="6.875" style="11"/>
    <col min="7168" max="7168" width="14.5" style="11" customWidth="1"/>
    <col min="7169" max="7169" width="33.375" style="11" customWidth="1"/>
    <col min="7170" max="7172" width="20.625" style="11" customWidth="1"/>
    <col min="7173" max="7423" width="6.875" style="11"/>
    <col min="7424" max="7424" width="14.5" style="11" customWidth="1"/>
    <col min="7425" max="7425" width="33.375" style="11" customWidth="1"/>
    <col min="7426" max="7428" width="20.625" style="11" customWidth="1"/>
    <col min="7429" max="7679" width="6.875" style="11"/>
    <col min="7680" max="7680" width="14.5" style="11" customWidth="1"/>
    <col min="7681" max="7681" width="33.375" style="11" customWidth="1"/>
    <col min="7682" max="7684" width="20.625" style="11" customWidth="1"/>
    <col min="7685" max="7935" width="6.875" style="11"/>
    <col min="7936" max="7936" width="14.5" style="11" customWidth="1"/>
    <col min="7937" max="7937" width="33.375" style="11" customWidth="1"/>
    <col min="7938" max="7940" width="20.625" style="11" customWidth="1"/>
    <col min="7941" max="8191" width="6.875" style="11"/>
    <col min="8192" max="8192" width="14.5" style="11" customWidth="1"/>
    <col min="8193" max="8193" width="33.375" style="11" customWidth="1"/>
    <col min="8194" max="8196" width="20.625" style="11" customWidth="1"/>
    <col min="8197" max="8447" width="6.875" style="11"/>
    <col min="8448" max="8448" width="14.5" style="11" customWidth="1"/>
    <col min="8449" max="8449" width="33.375" style="11" customWidth="1"/>
    <col min="8450" max="8452" width="20.625" style="11" customWidth="1"/>
    <col min="8453" max="8703" width="6.875" style="11"/>
    <col min="8704" max="8704" width="14.5" style="11" customWidth="1"/>
    <col min="8705" max="8705" width="33.375" style="11" customWidth="1"/>
    <col min="8706" max="8708" width="20.625" style="11" customWidth="1"/>
    <col min="8709" max="8959" width="6.875" style="11"/>
    <col min="8960" max="8960" width="14.5" style="11" customWidth="1"/>
    <col min="8961" max="8961" width="33.375" style="11" customWidth="1"/>
    <col min="8962" max="8964" width="20.625" style="11" customWidth="1"/>
    <col min="8965" max="9215" width="6.875" style="11"/>
    <col min="9216" max="9216" width="14.5" style="11" customWidth="1"/>
    <col min="9217" max="9217" width="33.375" style="11" customWidth="1"/>
    <col min="9218" max="9220" width="20.625" style="11" customWidth="1"/>
    <col min="9221" max="9471" width="6.875" style="11"/>
    <col min="9472" max="9472" width="14.5" style="11" customWidth="1"/>
    <col min="9473" max="9473" width="33.375" style="11" customWidth="1"/>
    <col min="9474" max="9476" width="20.625" style="11" customWidth="1"/>
    <col min="9477" max="9727" width="6.875" style="11"/>
    <col min="9728" max="9728" width="14.5" style="11" customWidth="1"/>
    <col min="9729" max="9729" width="33.375" style="11" customWidth="1"/>
    <col min="9730" max="9732" width="20.625" style="11" customWidth="1"/>
    <col min="9733" max="9983" width="6.875" style="11"/>
    <col min="9984" max="9984" width="14.5" style="11" customWidth="1"/>
    <col min="9985" max="9985" width="33.375" style="11" customWidth="1"/>
    <col min="9986" max="9988" width="20.625" style="11" customWidth="1"/>
    <col min="9989" max="10239" width="6.875" style="11"/>
    <col min="10240" max="10240" width="14.5" style="11" customWidth="1"/>
    <col min="10241" max="10241" width="33.375" style="11" customWidth="1"/>
    <col min="10242" max="10244" width="20.625" style="11" customWidth="1"/>
    <col min="10245" max="10495" width="6.875" style="11"/>
    <col min="10496" max="10496" width="14.5" style="11" customWidth="1"/>
    <col min="10497" max="10497" width="33.375" style="11" customWidth="1"/>
    <col min="10498" max="10500" width="20.625" style="11" customWidth="1"/>
    <col min="10501" max="10751" width="6.875" style="11"/>
    <col min="10752" max="10752" width="14.5" style="11" customWidth="1"/>
    <col min="10753" max="10753" width="33.375" style="11" customWidth="1"/>
    <col min="10754" max="10756" width="20.625" style="11" customWidth="1"/>
    <col min="10757" max="11007" width="6.875" style="11"/>
    <col min="11008" max="11008" width="14.5" style="11" customWidth="1"/>
    <col min="11009" max="11009" width="33.375" style="11" customWidth="1"/>
    <col min="11010" max="11012" width="20.625" style="11" customWidth="1"/>
    <col min="11013" max="11263" width="6.875" style="11"/>
    <col min="11264" max="11264" width="14.5" style="11" customWidth="1"/>
    <col min="11265" max="11265" width="33.375" style="11" customWidth="1"/>
    <col min="11266" max="11268" width="20.625" style="11" customWidth="1"/>
    <col min="11269" max="11519" width="6.875" style="11"/>
    <col min="11520" max="11520" width="14.5" style="11" customWidth="1"/>
    <col min="11521" max="11521" width="33.375" style="11" customWidth="1"/>
    <col min="11522" max="11524" width="20.625" style="11" customWidth="1"/>
    <col min="11525" max="11775" width="6.875" style="11"/>
    <col min="11776" max="11776" width="14.5" style="11" customWidth="1"/>
    <col min="11777" max="11777" width="33.375" style="11" customWidth="1"/>
    <col min="11778" max="11780" width="20.625" style="11" customWidth="1"/>
    <col min="11781" max="12031" width="6.875" style="11"/>
    <col min="12032" max="12032" width="14.5" style="11" customWidth="1"/>
    <col min="12033" max="12033" width="33.375" style="11" customWidth="1"/>
    <col min="12034" max="12036" width="20.625" style="11" customWidth="1"/>
    <col min="12037" max="12287" width="6.875" style="11"/>
    <col min="12288" max="12288" width="14.5" style="11" customWidth="1"/>
    <col min="12289" max="12289" width="33.375" style="11" customWidth="1"/>
    <col min="12290" max="12292" width="20.625" style="11" customWidth="1"/>
    <col min="12293" max="12543" width="6.875" style="11"/>
    <col min="12544" max="12544" width="14.5" style="11" customWidth="1"/>
    <col min="12545" max="12545" width="33.375" style="11" customWidth="1"/>
    <col min="12546" max="12548" width="20.625" style="11" customWidth="1"/>
    <col min="12549" max="12799" width="6.875" style="11"/>
    <col min="12800" max="12800" width="14.5" style="11" customWidth="1"/>
    <col min="12801" max="12801" width="33.375" style="11" customWidth="1"/>
    <col min="12802" max="12804" width="20.625" style="11" customWidth="1"/>
    <col min="12805" max="13055" width="6.875" style="11"/>
    <col min="13056" max="13056" width="14.5" style="11" customWidth="1"/>
    <col min="13057" max="13057" width="33.375" style="11" customWidth="1"/>
    <col min="13058" max="13060" width="20.625" style="11" customWidth="1"/>
    <col min="13061" max="13311" width="6.875" style="11"/>
    <col min="13312" max="13312" width="14.5" style="11" customWidth="1"/>
    <col min="13313" max="13313" width="33.375" style="11" customWidth="1"/>
    <col min="13314" max="13316" width="20.625" style="11" customWidth="1"/>
    <col min="13317" max="13567" width="6.875" style="11"/>
    <col min="13568" max="13568" width="14.5" style="11" customWidth="1"/>
    <col min="13569" max="13569" width="33.375" style="11" customWidth="1"/>
    <col min="13570" max="13572" width="20.625" style="11" customWidth="1"/>
    <col min="13573" max="13823" width="6.875" style="11"/>
    <col min="13824" max="13824" width="14.5" style="11" customWidth="1"/>
    <col min="13825" max="13825" width="33.375" style="11" customWidth="1"/>
    <col min="13826" max="13828" width="20.625" style="11" customWidth="1"/>
    <col min="13829" max="14079" width="6.875" style="11"/>
    <col min="14080" max="14080" width="14.5" style="11" customWidth="1"/>
    <col min="14081" max="14081" width="33.375" style="11" customWidth="1"/>
    <col min="14082" max="14084" width="20.625" style="11" customWidth="1"/>
    <col min="14085" max="14335" width="6.875" style="11"/>
    <col min="14336" max="14336" width="14.5" style="11" customWidth="1"/>
    <col min="14337" max="14337" width="33.375" style="11" customWidth="1"/>
    <col min="14338" max="14340" width="20.625" style="11" customWidth="1"/>
    <col min="14341" max="14591" width="6.875" style="11"/>
    <col min="14592" max="14592" width="14.5" style="11" customWidth="1"/>
    <col min="14593" max="14593" width="33.375" style="11" customWidth="1"/>
    <col min="14594" max="14596" width="20.625" style="11" customWidth="1"/>
    <col min="14597" max="14847" width="6.875" style="11"/>
    <col min="14848" max="14848" width="14.5" style="11" customWidth="1"/>
    <col min="14849" max="14849" width="33.375" style="11" customWidth="1"/>
    <col min="14850" max="14852" width="20.625" style="11" customWidth="1"/>
    <col min="14853" max="15103" width="6.875" style="11"/>
    <col min="15104" max="15104" width="14.5" style="11" customWidth="1"/>
    <col min="15105" max="15105" width="33.375" style="11" customWidth="1"/>
    <col min="15106" max="15108" width="20.625" style="11" customWidth="1"/>
    <col min="15109" max="15359" width="6.875" style="11"/>
    <col min="15360" max="15360" width="14.5" style="11" customWidth="1"/>
    <col min="15361" max="15361" width="33.375" style="11" customWidth="1"/>
    <col min="15362" max="15364" width="20.625" style="11" customWidth="1"/>
    <col min="15365" max="15615" width="6.875" style="11"/>
    <col min="15616" max="15616" width="14.5" style="11" customWidth="1"/>
    <col min="15617" max="15617" width="33.375" style="11" customWidth="1"/>
    <col min="15618" max="15620" width="20.625" style="11" customWidth="1"/>
    <col min="15621" max="15871" width="6.875" style="11"/>
    <col min="15872" max="15872" width="14.5" style="11" customWidth="1"/>
    <col min="15873" max="15873" width="33.375" style="11" customWidth="1"/>
    <col min="15874" max="15876" width="20.625" style="11" customWidth="1"/>
    <col min="15877" max="16127" width="6.875" style="11"/>
    <col min="16128" max="16128" width="14.5" style="11" customWidth="1"/>
    <col min="16129" max="16129" width="33.375" style="11" customWidth="1"/>
    <col min="16130" max="16132" width="20.625" style="11" customWidth="1"/>
    <col min="16133" max="16383" width="6.875" style="11"/>
  </cols>
  <sheetData>
    <row r="1" customHeight="1" spans="1:4">
      <c r="A1" s="12" t="s">
        <v>77</v>
      </c>
      <c r="D1" s="97"/>
    </row>
    <row r="2" ht="34.5" customHeight="1" spans="1:4">
      <c r="A2" s="98" t="s">
        <v>78</v>
      </c>
      <c r="B2" s="99"/>
      <c r="C2" s="99"/>
      <c r="D2" s="99"/>
    </row>
    <row r="3" customHeight="1" spans="1:4">
      <c r="A3" s="99"/>
      <c r="B3" s="99"/>
      <c r="C3" s="99"/>
      <c r="D3" s="99"/>
    </row>
    <row r="4" s="96" customFormat="1" customHeight="1" spans="1:4">
      <c r="A4" s="18"/>
      <c r="B4" s="18"/>
      <c r="C4" s="18"/>
      <c r="D4" s="19" t="s">
        <v>6</v>
      </c>
    </row>
    <row r="5" s="96" customFormat="1" customHeight="1" spans="1:4">
      <c r="A5" s="60"/>
      <c r="B5" s="60" t="s">
        <v>79</v>
      </c>
      <c r="C5" s="60"/>
      <c r="D5" s="60"/>
    </row>
    <row r="6" s="96" customFormat="1" customHeight="1" spans="1:4">
      <c r="A6" s="60" t="s">
        <v>80</v>
      </c>
      <c r="B6" s="60" t="s">
        <v>11</v>
      </c>
      <c r="C6" s="60" t="s">
        <v>81</v>
      </c>
      <c r="D6" s="60" t="s">
        <v>82</v>
      </c>
    </row>
    <row r="7" s="96" customFormat="1" customHeight="1" spans="1:9">
      <c r="A7" s="100" t="s">
        <v>83</v>
      </c>
      <c r="B7" s="44">
        <f>SUM(B8,B22,B50)</f>
        <v>555.42</v>
      </c>
      <c r="C7" s="44">
        <f t="shared" ref="C7:D7" si="0">SUM(C8,C22,C50)</f>
        <v>465.27</v>
      </c>
      <c r="D7" s="44">
        <f t="shared" si="0"/>
        <v>90.15</v>
      </c>
      <c r="I7" s="84"/>
    </row>
    <row r="8" s="96" customFormat="1" customHeight="1" spans="1:6">
      <c r="A8" s="90" t="s">
        <v>84</v>
      </c>
      <c r="B8" s="72">
        <f>SUM(C8:D8)</f>
        <v>446.61</v>
      </c>
      <c r="C8" s="72">
        <v>446.61</v>
      </c>
      <c r="D8" s="44"/>
      <c r="F8" s="84"/>
    </row>
    <row r="9" s="96" customFormat="1" customHeight="1" spans="1:10">
      <c r="A9" s="90" t="s">
        <v>85</v>
      </c>
      <c r="B9" s="72">
        <f t="shared" ref="B9:B61" si="1">SUM(C9:D9)</f>
        <v>97.3</v>
      </c>
      <c r="C9" s="44">
        <v>97.3</v>
      </c>
      <c r="D9" s="44"/>
      <c r="E9" s="84"/>
      <c r="F9" s="84"/>
      <c r="J9" s="84"/>
    </row>
    <row r="10" s="96" customFormat="1" customHeight="1" spans="1:7">
      <c r="A10" s="90" t="s">
        <v>86</v>
      </c>
      <c r="B10" s="72">
        <f t="shared" si="1"/>
        <v>80.22</v>
      </c>
      <c r="C10" s="44">
        <v>80.22</v>
      </c>
      <c r="D10" s="44"/>
      <c r="E10" s="84"/>
      <c r="G10" s="84"/>
    </row>
    <row r="11" s="96" customFormat="1" customHeight="1" spans="1:7">
      <c r="A11" s="90" t="s">
        <v>87</v>
      </c>
      <c r="B11" s="72">
        <f t="shared" si="1"/>
        <v>110.97</v>
      </c>
      <c r="C11" s="44">
        <v>110.97</v>
      </c>
      <c r="D11" s="44"/>
      <c r="E11" s="84"/>
      <c r="G11" s="84"/>
    </row>
    <row r="12" s="96" customFormat="1" customHeight="1" spans="1:7">
      <c r="A12" s="90" t="s">
        <v>88</v>
      </c>
      <c r="B12" s="72">
        <f t="shared" si="1"/>
        <v>0</v>
      </c>
      <c r="C12" s="44"/>
      <c r="D12" s="44"/>
      <c r="E12" s="84"/>
      <c r="F12" s="84"/>
      <c r="G12" s="84"/>
    </row>
    <row r="13" s="96" customFormat="1" customHeight="1" spans="1:9">
      <c r="A13" s="90" t="s">
        <v>89</v>
      </c>
      <c r="B13" s="72">
        <f t="shared" si="1"/>
        <v>37.4</v>
      </c>
      <c r="C13" s="44">
        <v>37.4</v>
      </c>
      <c r="D13" s="44"/>
      <c r="E13" s="84"/>
      <c r="I13" s="84"/>
    </row>
    <row r="14" s="96" customFormat="1" customHeight="1" spans="1:10">
      <c r="A14" s="90" t="s">
        <v>90</v>
      </c>
      <c r="B14" s="72">
        <f t="shared" si="1"/>
        <v>32.71</v>
      </c>
      <c r="C14" s="44">
        <v>32.71</v>
      </c>
      <c r="D14" s="44"/>
      <c r="E14" s="84"/>
      <c r="F14" s="84"/>
      <c r="J14" s="84"/>
    </row>
    <row r="15" s="96" customFormat="1" customHeight="1" spans="1:10">
      <c r="A15" s="90" t="s">
        <v>91</v>
      </c>
      <c r="B15" s="72">
        <f t="shared" si="1"/>
        <v>16.36</v>
      </c>
      <c r="C15" s="44">
        <v>16.36</v>
      </c>
      <c r="D15" s="44"/>
      <c r="E15" s="84"/>
      <c r="F15" s="84"/>
      <c r="G15" s="84"/>
      <c r="J15" s="84"/>
    </row>
    <row r="16" s="96" customFormat="1" customHeight="1" spans="1:10">
      <c r="A16" s="90" t="s">
        <v>92</v>
      </c>
      <c r="B16" s="72">
        <f t="shared" si="1"/>
        <v>17.38</v>
      </c>
      <c r="C16" s="44">
        <v>17.38</v>
      </c>
      <c r="D16" s="44"/>
      <c r="E16" s="84"/>
      <c r="F16" s="84"/>
      <c r="J16" s="84"/>
    </row>
    <row r="17" s="96" customFormat="1" customHeight="1" spans="1:10">
      <c r="A17" s="90" t="s">
        <v>93</v>
      </c>
      <c r="B17" s="72">
        <f t="shared" si="1"/>
        <v>0</v>
      </c>
      <c r="C17" s="44"/>
      <c r="D17" s="44"/>
      <c r="E17" s="84"/>
      <c r="F17" s="84"/>
      <c r="J17" s="84"/>
    </row>
    <row r="18" s="96" customFormat="1" customHeight="1" spans="1:10">
      <c r="A18" s="90" t="s">
        <v>94</v>
      </c>
      <c r="B18" s="72">
        <f t="shared" si="1"/>
        <v>8</v>
      </c>
      <c r="C18" s="44">
        <v>8</v>
      </c>
      <c r="D18" s="44"/>
      <c r="E18" s="84"/>
      <c r="F18" s="84"/>
      <c r="J18" s="84"/>
    </row>
    <row r="19" s="96" customFormat="1" customHeight="1" spans="1:10">
      <c r="A19" s="90" t="s">
        <v>95</v>
      </c>
      <c r="B19" s="72">
        <f t="shared" si="1"/>
        <v>24.53</v>
      </c>
      <c r="C19" s="44">
        <v>24.53</v>
      </c>
      <c r="D19" s="44"/>
      <c r="E19" s="84"/>
      <c r="F19" s="84"/>
      <c r="H19" s="84"/>
      <c r="J19" s="84"/>
    </row>
    <row r="20" s="96" customFormat="1" customHeight="1" spans="1:10">
      <c r="A20" s="90" t="s">
        <v>96</v>
      </c>
      <c r="B20" s="72">
        <f t="shared" si="1"/>
        <v>2.16</v>
      </c>
      <c r="C20" s="44">
        <v>2.16</v>
      </c>
      <c r="D20" s="44"/>
      <c r="E20" s="84"/>
      <c r="F20" s="84"/>
      <c r="J20" s="84"/>
    </row>
    <row r="21" s="96" customFormat="1" customHeight="1" spans="1:6">
      <c r="A21" s="90" t="s">
        <v>97</v>
      </c>
      <c r="B21" s="72">
        <f t="shared" si="1"/>
        <v>19.58</v>
      </c>
      <c r="C21" s="72">
        <v>19.58</v>
      </c>
      <c r="D21" s="44"/>
      <c r="E21" s="84"/>
      <c r="F21" s="84"/>
    </row>
    <row r="22" s="96" customFormat="1" customHeight="1" spans="1:13">
      <c r="A22" s="90" t="s">
        <v>98</v>
      </c>
      <c r="B22" s="72">
        <f t="shared" si="1"/>
        <v>108.81</v>
      </c>
      <c r="C22" s="44">
        <v>18.66</v>
      </c>
      <c r="D22" s="44">
        <v>90.15</v>
      </c>
      <c r="E22" s="84"/>
      <c r="F22" s="84"/>
      <c r="G22" s="84"/>
      <c r="M22" s="84"/>
    </row>
    <row r="23" s="96" customFormat="1" customHeight="1" spans="1:6">
      <c r="A23" s="90" t="s">
        <v>99</v>
      </c>
      <c r="B23" s="72">
        <f t="shared" si="1"/>
        <v>24</v>
      </c>
      <c r="C23" s="44"/>
      <c r="D23" s="44">
        <v>24</v>
      </c>
      <c r="E23" s="84"/>
      <c r="F23" s="84"/>
    </row>
    <row r="24" s="96" customFormat="1" customHeight="1" spans="1:9">
      <c r="A24" s="90" t="s">
        <v>100</v>
      </c>
      <c r="B24" s="72">
        <f t="shared" si="1"/>
        <v>0</v>
      </c>
      <c r="C24" s="44"/>
      <c r="D24" s="44"/>
      <c r="E24" s="84"/>
      <c r="G24" s="84"/>
      <c r="I24" s="84"/>
    </row>
    <row r="25" s="96" customFormat="1" customHeight="1" spans="1:7">
      <c r="A25" s="90" t="s">
        <v>101</v>
      </c>
      <c r="B25" s="72">
        <f t="shared" si="1"/>
        <v>0</v>
      </c>
      <c r="C25" s="44"/>
      <c r="D25" s="44"/>
      <c r="E25" s="84"/>
      <c r="F25" s="84"/>
      <c r="G25" s="84"/>
    </row>
    <row r="26" s="96" customFormat="1" customHeight="1" spans="1:5">
      <c r="A26" s="90" t="s">
        <v>102</v>
      </c>
      <c r="B26" s="72">
        <f t="shared" si="1"/>
        <v>0</v>
      </c>
      <c r="C26" s="44"/>
      <c r="D26" s="44"/>
      <c r="E26" s="84"/>
    </row>
    <row r="27" s="96" customFormat="1" customHeight="1" spans="1:11">
      <c r="A27" s="90" t="s">
        <v>103</v>
      </c>
      <c r="B27" s="72">
        <f t="shared" si="1"/>
        <v>0</v>
      </c>
      <c r="C27" s="44"/>
      <c r="D27" s="44"/>
      <c r="E27" s="84"/>
      <c r="F27" s="84"/>
      <c r="H27" s="84"/>
      <c r="K27" s="84"/>
    </row>
    <row r="28" s="96" customFormat="1" customHeight="1" spans="1:7">
      <c r="A28" s="90" t="s">
        <v>104</v>
      </c>
      <c r="B28" s="72">
        <f t="shared" si="1"/>
        <v>0</v>
      </c>
      <c r="C28" s="44"/>
      <c r="D28" s="44"/>
      <c r="E28" s="84"/>
      <c r="F28" s="84"/>
      <c r="G28" s="84"/>
    </row>
    <row r="29" s="96" customFormat="1" customHeight="1" spans="1:6">
      <c r="A29" s="90" t="s">
        <v>105</v>
      </c>
      <c r="B29" s="72">
        <f t="shared" si="1"/>
        <v>9</v>
      </c>
      <c r="C29" s="44"/>
      <c r="D29" s="44">
        <v>9</v>
      </c>
      <c r="E29" s="84"/>
      <c r="F29" s="84"/>
    </row>
    <row r="30" s="96" customFormat="1" customHeight="1" spans="1:6">
      <c r="A30" s="90" t="s">
        <v>106</v>
      </c>
      <c r="B30" s="72">
        <f t="shared" si="1"/>
        <v>0</v>
      </c>
      <c r="C30" s="44"/>
      <c r="D30" s="44"/>
      <c r="E30" s="84"/>
      <c r="F30" s="84"/>
    </row>
    <row r="31" s="96" customFormat="1" customHeight="1" spans="1:6">
      <c r="A31" s="90" t="s">
        <v>107</v>
      </c>
      <c r="B31" s="72">
        <f t="shared" si="1"/>
        <v>0</v>
      </c>
      <c r="C31" s="44"/>
      <c r="D31" s="44"/>
      <c r="E31" s="84"/>
      <c r="F31" s="84"/>
    </row>
    <row r="32" s="96" customFormat="1" customHeight="1" spans="1:15">
      <c r="A32" s="90" t="s">
        <v>108</v>
      </c>
      <c r="B32" s="72">
        <f t="shared" si="1"/>
        <v>48.6</v>
      </c>
      <c r="C32" s="44"/>
      <c r="D32" s="44">
        <v>48.6</v>
      </c>
      <c r="E32" s="84"/>
      <c r="F32" s="84"/>
      <c r="O32" s="84"/>
    </row>
    <row r="33" s="96" customFormat="1" customHeight="1" spans="1:10">
      <c r="A33" s="90" t="s">
        <v>109</v>
      </c>
      <c r="B33" s="72">
        <f t="shared" si="1"/>
        <v>0</v>
      </c>
      <c r="C33" s="44"/>
      <c r="D33" s="44"/>
      <c r="E33" s="84"/>
      <c r="F33" s="84"/>
      <c r="G33" s="84"/>
      <c r="J33" s="84"/>
    </row>
    <row r="34" s="96" customFormat="1" customHeight="1" spans="1:8">
      <c r="A34" s="90" t="s">
        <v>110</v>
      </c>
      <c r="B34" s="72">
        <f t="shared" si="1"/>
        <v>0</v>
      </c>
      <c r="C34" s="44"/>
      <c r="D34" s="44"/>
      <c r="E34" s="84"/>
      <c r="F34" s="84"/>
      <c r="G34" s="84"/>
      <c r="H34" s="84"/>
    </row>
    <row r="35" s="96" customFormat="1" customHeight="1" spans="1:9">
      <c r="A35" s="90" t="s">
        <v>111</v>
      </c>
      <c r="B35" s="72">
        <f t="shared" si="1"/>
        <v>0</v>
      </c>
      <c r="C35" s="44"/>
      <c r="D35" s="44"/>
      <c r="E35" s="84"/>
      <c r="F35" s="84"/>
      <c r="G35" s="84"/>
      <c r="H35" s="84"/>
      <c r="I35" s="84"/>
    </row>
    <row r="36" s="96" customFormat="1" customHeight="1" spans="1:7">
      <c r="A36" s="90" t="s">
        <v>112</v>
      </c>
      <c r="B36" s="72">
        <f t="shared" si="1"/>
        <v>0</v>
      </c>
      <c r="C36" s="44"/>
      <c r="D36" s="44"/>
      <c r="E36" s="84"/>
      <c r="F36" s="84"/>
      <c r="G36" s="84"/>
    </row>
    <row r="37" s="96" customFormat="1" customHeight="1" spans="1:8">
      <c r="A37" s="90" t="s">
        <v>113</v>
      </c>
      <c r="B37" s="72">
        <f t="shared" si="1"/>
        <v>1.46</v>
      </c>
      <c r="C37" s="44"/>
      <c r="D37" s="44">
        <v>1.46</v>
      </c>
      <c r="E37" s="84"/>
      <c r="H37" s="84"/>
    </row>
    <row r="38" s="96" customFormat="1" customHeight="1" spans="1:7">
      <c r="A38" s="90" t="s">
        <v>114</v>
      </c>
      <c r="B38" s="72">
        <f t="shared" si="1"/>
        <v>3</v>
      </c>
      <c r="C38" s="44"/>
      <c r="D38" s="44">
        <v>3</v>
      </c>
      <c r="E38" s="84"/>
      <c r="F38" s="84"/>
      <c r="G38" s="84"/>
    </row>
    <row r="39" s="96" customFormat="1" customHeight="1" spans="1:5">
      <c r="A39" s="90" t="s">
        <v>115</v>
      </c>
      <c r="B39" s="72">
        <f t="shared" si="1"/>
        <v>0</v>
      </c>
      <c r="C39" s="44"/>
      <c r="D39" s="44"/>
      <c r="E39" s="84"/>
    </row>
    <row r="40" s="96" customFormat="1" customHeight="1" spans="1:7">
      <c r="A40" s="90" t="s">
        <v>116</v>
      </c>
      <c r="B40" s="72">
        <f t="shared" si="1"/>
        <v>0</v>
      </c>
      <c r="C40" s="44"/>
      <c r="D40" s="44"/>
      <c r="E40" s="84"/>
      <c r="F40" s="84"/>
      <c r="G40" s="84"/>
    </row>
    <row r="41" s="96" customFormat="1" customHeight="1" spans="1:7">
      <c r="A41" s="90" t="s">
        <v>117</v>
      </c>
      <c r="B41" s="72">
        <f t="shared" si="1"/>
        <v>0</v>
      </c>
      <c r="C41" s="44"/>
      <c r="D41" s="44"/>
      <c r="E41" s="84"/>
      <c r="F41" s="84"/>
      <c r="G41" s="84"/>
    </row>
    <row r="42" s="96" customFormat="1" customHeight="1" spans="1:18">
      <c r="A42" s="90" t="s">
        <v>118</v>
      </c>
      <c r="B42" s="72">
        <f t="shared" si="1"/>
        <v>0</v>
      </c>
      <c r="C42" s="44"/>
      <c r="D42" s="44"/>
      <c r="E42" s="84"/>
      <c r="F42" s="84"/>
      <c r="I42" s="84"/>
      <c r="R42" s="84"/>
    </row>
    <row r="43" s="96" customFormat="1" customHeight="1" spans="1:6">
      <c r="A43" s="90" t="s">
        <v>119</v>
      </c>
      <c r="B43" s="72">
        <f t="shared" si="1"/>
        <v>0</v>
      </c>
      <c r="C43" s="44"/>
      <c r="D43" s="44"/>
      <c r="E43" s="84"/>
      <c r="F43" s="84"/>
    </row>
    <row r="44" s="96" customFormat="1" customHeight="1" spans="1:8">
      <c r="A44" s="90" t="s">
        <v>120</v>
      </c>
      <c r="B44" s="72">
        <f t="shared" si="1"/>
        <v>1.17</v>
      </c>
      <c r="C44" s="44"/>
      <c r="D44" s="44">
        <v>1.17</v>
      </c>
      <c r="E44" s="84"/>
      <c r="F44" s="84"/>
      <c r="G44" s="84"/>
      <c r="H44" s="84"/>
    </row>
    <row r="45" s="96" customFormat="1" customHeight="1" spans="1:6">
      <c r="A45" s="90" t="s">
        <v>121</v>
      </c>
      <c r="B45" s="72">
        <f t="shared" si="1"/>
        <v>2.92</v>
      </c>
      <c r="C45" s="44"/>
      <c r="D45" s="44">
        <v>2.92</v>
      </c>
      <c r="E45" s="84"/>
      <c r="F45" s="84"/>
    </row>
    <row r="46" s="96" customFormat="1" customHeight="1" spans="1:15">
      <c r="A46" s="90" t="s">
        <v>122</v>
      </c>
      <c r="B46" s="72">
        <f t="shared" si="1"/>
        <v>0</v>
      </c>
      <c r="C46" s="44"/>
      <c r="D46" s="44"/>
      <c r="E46" s="84"/>
      <c r="F46" s="84"/>
      <c r="H46" s="84"/>
      <c r="O46" s="84"/>
    </row>
    <row r="47" s="96" customFormat="1" customHeight="1" spans="1:15">
      <c r="A47" s="90" t="s">
        <v>123</v>
      </c>
      <c r="B47" s="72">
        <f t="shared" si="1"/>
        <v>18.66</v>
      </c>
      <c r="C47" s="44">
        <v>18.66</v>
      </c>
      <c r="D47" s="44"/>
      <c r="E47" s="84"/>
      <c r="F47" s="84"/>
      <c r="G47" s="84"/>
      <c r="O47" s="84"/>
    </row>
    <row r="48" s="96" customFormat="1" customHeight="1" spans="1:9">
      <c r="A48" s="90" t="s">
        <v>124</v>
      </c>
      <c r="B48" s="72">
        <f t="shared" si="1"/>
        <v>0</v>
      </c>
      <c r="C48" s="44"/>
      <c r="D48" s="44"/>
      <c r="E48" s="84"/>
      <c r="F48" s="84"/>
      <c r="G48" s="84"/>
      <c r="I48" s="84"/>
    </row>
    <row r="49" s="96" customFormat="1" customHeight="1" spans="1:8">
      <c r="A49" s="90" t="s">
        <v>125</v>
      </c>
      <c r="B49" s="72">
        <f t="shared" si="1"/>
        <v>0</v>
      </c>
      <c r="C49" s="44"/>
      <c r="D49" s="44"/>
      <c r="E49" s="84"/>
      <c r="F49" s="84"/>
      <c r="G49" s="84"/>
      <c r="H49" s="84"/>
    </row>
    <row r="50" s="96" customFormat="1" customHeight="1" spans="1:7">
      <c r="A50" s="90" t="s">
        <v>126</v>
      </c>
      <c r="B50" s="72">
        <f t="shared" si="1"/>
        <v>0</v>
      </c>
      <c r="C50" s="72"/>
      <c r="D50" s="44"/>
      <c r="E50" s="84"/>
      <c r="G50" s="84"/>
    </row>
    <row r="51" s="96" customFormat="1" customHeight="1" spans="1:6">
      <c r="A51" s="90" t="s">
        <v>127</v>
      </c>
      <c r="B51" s="72">
        <f t="shared" si="1"/>
        <v>0</v>
      </c>
      <c r="C51" s="44"/>
      <c r="D51" s="44"/>
      <c r="E51" s="84"/>
      <c r="F51" s="84"/>
    </row>
    <row r="52" s="96" customFormat="1" customHeight="1" spans="1:9">
      <c r="A52" s="90" t="s">
        <v>128</v>
      </c>
      <c r="B52" s="72">
        <f t="shared" si="1"/>
        <v>0</v>
      </c>
      <c r="C52" s="44"/>
      <c r="D52" s="44"/>
      <c r="E52" s="84"/>
      <c r="F52" s="84"/>
      <c r="H52" s="84"/>
      <c r="I52" s="84"/>
    </row>
    <row r="53" s="96" customFormat="1" customHeight="1" spans="1:7">
      <c r="A53" s="90" t="s">
        <v>129</v>
      </c>
      <c r="B53" s="72">
        <f t="shared" si="1"/>
        <v>0</v>
      </c>
      <c r="C53" s="44"/>
      <c r="D53" s="44"/>
      <c r="E53" s="84"/>
      <c r="F53" s="84"/>
      <c r="G53" s="84"/>
    </row>
    <row r="54" s="96" customFormat="1" customHeight="1" spans="1:6">
      <c r="A54" s="90" t="s">
        <v>130</v>
      </c>
      <c r="B54" s="72">
        <f t="shared" si="1"/>
        <v>0</v>
      </c>
      <c r="C54" s="44"/>
      <c r="D54" s="44"/>
      <c r="E54" s="84"/>
      <c r="F54" s="84"/>
    </row>
    <row r="55" s="96" customFormat="1" customHeight="1" spans="1:6">
      <c r="A55" s="90" t="s">
        <v>131</v>
      </c>
      <c r="B55" s="72">
        <f t="shared" si="1"/>
        <v>0</v>
      </c>
      <c r="C55" s="44"/>
      <c r="D55" s="44"/>
      <c r="E55" s="84"/>
      <c r="F55" s="84"/>
    </row>
    <row r="56" s="96" customFormat="1" customHeight="1" spans="1:6">
      <c r="A56" s="90" t="s">
        <v>132</v>
      </c>
      <c r="B56" s="72">
        <f t="shared" si="1"/>
        <v>0</v>
      </c>
      <c r="C56" s="44"/>
      <c r="D56" s="44"/>
      <c r="E56" s="84"/>
      <c r="F56" s="84"/>
    </row>
    <row r="57" s="96" customFormat="1" customHeight="1" spans="1:5">
      <c r="A57" s="90" t="s">
        <v>133</v>
      </c>
      <c r="B57" s="72">
        <f t="shared" si="1"/>
        <v>0</v>
      </c>
      <c r="C57" s="44"/>
      <c r="D57" s="44"/>
      <c r="E57" s="84"/>
    </row>
    <row r="58" customHeight="1" spans="1:4">
      <c r="A58" s="90" t="s">
        <v>134</v>
      </c>
      <c r="B58" s="72">
        <f t="shared" si="1"/>
        <v>0</v>
      </c>
      <c r="C58" s="101"/>
      <c r="D58" s="101"/>
    </row>
    <row r="59" customHeight="1" spans="1:13">
      <c r="A59" s="90" t="s">
        <v>135</v>
      </c>
      <c r="B59" s="72">
        <f t="shared" si="1"/>
        <v>0</v>
      </c>
      <c r="C59" s="44"/>
      <c r="D59" s="101"/>
      <c r="E59" s="28"/>
      <c r="M59" s="28"/>
    </row>
    <row r="60" customHeight="1" spans="1:4">
      <c r="A60" s="90" t="s">
        <v>136</v>
      </c>
      <c r="B60" s="72">
        <f t="shared" si="1"/>
        <v>0</v>
      </c>
      <c r="C60" s="102"/>
      <c r="D60" s="102"/>
    </row>
    <row r="61" customHeight="1" spans="1:4">
      <c r="A61" s="90" t="s">
        <v>137</v>
      </c>
      <c r="B61" s="72">
        <f t="shared" si="1"/>
        <v>0</v>
      </c>
      <c r="C61" s="102"/>
      <c r="D61" s="102"/>
    </row>
  </sheetData>
  <mergeCells count="1">
    <mergeCell ref="B5:D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F8" sqref="F8"/>
    </sheetView>
  </sheetViews>
  <sheetFormatPr defaultColWidth="6.875" defaultRowHeight="12.75" customHeight="1" outlineLevelCol="6"/>
  <cols>
    <col min="1" max="1" width="20.25" style="11" customWidth="1"/>
    <col min="2" max="2" width="20.75" style="11" customWidth="1"/>
    <col min="3" max="3" width="11.625" style="11" customWidth="1"/>
    <col min="4" max="4" width="16.875" style="11" customWidth="1"/>
    <col min="5" max="5" width="22.25" style="11" customWidth="1"/>
    <col min="6" max="6" width="30" style="11" customWidth="1"/>
    <col min="7" max="7" width="26.37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138</v>
      </c>
      <c r="G1" s="92"/>
    </row>
    <row r="2" ht="33" spans="1:7">
      <c r="A2" s="85" t="s">
        <v>139</v>
      </c>
      <c r="B2" s="85"/>
      <c r="C2" s="85"/>
      <c r="D2" s="85"/>
      <c r="E2" s="85"/>
      <c r="F2" s="85"/>
      <c r="G2" s="93"/>
    </row>
    <row r="3" ht="20.1" customHeight="1" spans="1:7">
      <c r="A3" s="94"/>
      <c r="B3" s="95"/>
      <c r="C3" s="95"/>
      <c r="D3" s="95"/>
      <c r="E3" s="95"/>
      <c r="F3" s="95"/>
      <c r="G3" s="95"/>
    </row>
    <row r="4" ht="20.1" customHeight="1" spans="1:6">
      <c r="A4" s="96"/>
      <c r="B4" s="96"/>
      <c r="C4" s="96"/>
      <c r="D4" s="96"/>
      <c r="E4" s="96"/>
      <c r="F4" s="19" t="s">
        <v>6</v>
      </c>
    </row>
    <row r="5" ht="30" customHeight="1" spans="1:6">
      <c r="A5" s="60" t="s">
        <v>140</v>
      </c>
      <c r="B5" s="60"/>
      <c r="C5" s="60"/>
      <c r="D5" s="60"/>
      <c r="E5" s="60"/>
      <c r="F5" s="60"/>
    </row>
    <row r="6" ht="26.1" customHeight="1" spans="1:6">
      <c r="A6" s="60" t="s">
        <v>11</v>
      </c>
      <c r="B6" s="6" t="s">
        <v>141</v>
      </c>
      <c r="C6" s="60" t="s">
        <v>142</v>
      </c>
      <c r="D6" s="60"/>
      <c r="E6" s="60"/>
      <c r="F6" s="60" t="s">
        <v>143</v>
      </c>
    </row>
    <row r="7" ht="39.95" customHeight="1" spans="1:6">
      <c r="A7" s="60"/>
      <c r="B7" s="6"/>
      <c r="C7" s="60" t="s">
        <v>144</v>
      </c>
      <c r="D7" s="6" t="s">
        <v>145</v>
      </c>
      <c r="E7" s="6" t="s">
        <v>146</v>
      </c>
      <c r="F7" s="60"/>
    </row>
    <row r="8" ht="26.1" customHeight="1" spans="1:6">
      <c r="A8" s="60">
        <f>B8+C8+F8</f>
        <v>8</v>
      </c>
      <c r="B8" s="6"/>
      <c r="C8" s="60">
        <f>D8+E8</f>
        <v>5</v>
      </c>
      <c r="D8" s="6"/>
      <c r="E8" s="6">
        <v>5</v>
      </c>
      <c r="F8" s="60">
        <v>3</v>
      </c>
    </row>
    <row r="9" ht="27" customHeight="1" spans="1:6">
      <c r="A9" s="60"/>
      <c r="B9" s="6"/>
      <c r="C9" s="60"/>
      <c r="D9" s="6"/>
      <c r="E9" s="6"/>
      <c r="F9" s="60"/>
    </row>
    <row r="10" ht="24.95" customHeight="1" spans="1:6">
      <c r="A10" s="60"/>
      <c r="B10" s="6"/>
      <c r="C10" s="60"/>
      <c r="D10" s="6"/>
      <c r="E10" s="6"/>
      <c r="F10" s="60"/>
    </row>
    <row r="11" ht="22.5" customHeight="1" spans="1:7">
      <c r="A11" s="44"/>
      <c r="B11" s="44"/>
      <c r="C11" s="44"/>
      <c r="D11" s="44"/>
      <c r="E11" s="44"/>
      <c r="F11" s="44"/>
      <c r="G11" s="28"/>
    </row>
    <row r="12" customHeight="1" spans="2:7">
      <c r="B12" s="28"/>
      <c r="C12" s="28"/>
      <c r="D12" s="28"/>
      <c r="E12" s="28"/>
      <c r="F12" s="28"/>
      <c r="G12" s="28"/>
    </row>
    <row r="13" customHeight="1" spans="2:7">
      <c r="B13" s="28"/>
      <c r="C13" s="28"/>
      <c r="D13" s="28"/>
      <c r="E13" s="28"/>
      <c r="F13" s="28"/>
      <c r="G13" s="28"/>
    </row>
    <row r="14" customHeight="1" spans="2:7">
      <c r="B14" s="28"/>
      <c r="C14" s="28"/>
      <c r="D14" s="28"/>
      <c r="E14" s="28"/>
      <c r="F14" s="28"/>
      <c r="G14" s="28"/>
    </row>
    <row r="15" customHeight="1" spans="2:4">
      <c r="B15" s="28"/>
      <c r="C15" s="28"/>
      <c r="D15" s="28"/>
    </row>
    <row r="16" customHeight="1" spans="2:6">
      <c r="B16" s="28"/>
      <c r="C16" s="28"/>
      <c r="D16" s="28"/>
      <c r="E16" s="28"/>
      <c r="F16" s="28"/>
    </row>
    <row r="17" customHeight="1" spans="2:4">
      <c r="B17" s="28"/>
      <c r="C17" s="28"/>
      <c r="D17" s="28"/>
    </row>
    <row r="18" customHeight="1" spans="5:7">
      <c r="E18" s="28"/>
      <c r="G18" s="28"/>
    </row>
    <row r="19" customHeight="1" spans="6:6">
      <c r="F19" s="28"/>
    </row>
    <row r="23" customHeight="1" spans="3:3">
      <c r="C23" s="28"/>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scale="97"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showGridLines="0" showZeros="0" workbookViewId="0">
      <selection activeCell="A2" sqref="A2:D3"/>
    </sheetView>
  </sheetViews>
  <sheetFormatPr defaultColWidth="6.875" defaultRowHeight="12.75" customHeight="1" outlineLevelCol="3"/>
  <cols>
    <col min="1" max="1" width="52.5" style="11" customWidth="1"/>
    <col min="2" max="4" width="18.25" style="11" customWidth="1"/>
    <col min="5" max="255" width="6.875" style="11"/>
    <col min="256" max="256" width="19.5" style="11" customWidth="1"/>
    <col min="257" max="257" width="52.5" style="11" customWidth="1"/>
    <col min="258" max="260" width="18.25" style="11" customWidth="1"/>
    <col min="261" max="511" width="6.875" style="11"/>
    <col min="512" max="512" width="19.5" style="11" customWidth="1"/>
    <col min="513" max="513" width="52.5" style="11" customWidth="1"/>
    <col min="514" max="516" width="18.25" style="11" customWidth="1"/>
    <col min="517" max="767" width="6.875" style="11"/>
    <col min="768" max="768" width="19.5" style="11" customWidth="1"/>
    <col min="769" max="769" width="52.5" style="11" customWidth="1"/>
    <col min="770" max="772" width="18.25" style="11" customWidth="1"/>
    <col min="773" max="1023" width="6.875" style="11"/>
    <col min="1024" max="1024" width="19.5" style="11" customWidth="1"/>
    <col min="1025" max="1025" width="52.5" style="11" customWidth="1"/>
    <col min="1026" max="1028" width="18.25" style="11" customWidth="1"/>
    <col min="1029" max="1279" width="6.875" style="11"/>
    <col min="1280" max="1280" width="19.5" style="11" customWidth="1"/>
    <col min="1281" max="1281" width="52.5" style="11" customWidth="1"/>
    <col min="1282" max="1284" width="18.25" style="11" customWidth="1"/>
    <col min="1285" max="1535" width="6.875" style="11"/>
    <col min="1536" max="1536" width="19.5" style="11" customWidth="1"/>
    <col min="1537" max="1537" width="52.5" style="11" customWidth="1"/>
    <col min="1538" max="1540" width="18.25" style="11" customWidth="1"/>
    <col min="1541" max="1791" width="6.875" style="11"/>
    <col min="1792" max="1792" width="19.5" style="11" customWidth="1"/>
    <col min="1793" max="1793" width="52.5" style="11" customWidth="1"/>
    <col min="1794" max="1796" width="18.25" style="11" customWidth="1"/>
    <col min="1797" max="2047" width="6.875" style="11"/>
    <col min="2048" max="2048" width="19.5" style="11" customWidth="1"/>
    <col min="2049" max="2049" width="52.5" style="11" customWidth="1"/>
    <col min="2050" max="2052" width="18.25" style="11" customWidth="1"/>
    <col min="2053" max="2303" width="6.875" style="11"/>
    <col min="2304" max="2304" width="19.5" style="11" customWidth="1"/>
    <col min="2305" max="2305" width="52.5" style="11" customWidth="1"/>
    <col min="2306" max="2308" width="18.25" style="11" customWidth="1"/>
    <col min="2309" max="2559" width="6.875" style="11"/>
    <col min="2560" max="2560" width="19.5" style="11" customWidth="1"/>
    <col min="2561" max="2561" width="52.5" style="11" customWidth="1"/>
    <col min="2562" max="2564" width="18.25" style="11" customWidth="1"/>
    <col min="2565" max="2815" width="6.875" style="11"/>
    <col min="2816" max="2816" width="19.5" style="11" customWidth="1"/>
    <col min="2817" max="2817" width="52.5" style="11" customWidth="1"/>
    <col min="2818" max="2820" width="18.25" style="11" customWidth="1"/>
    <col min="2821" max="3071" width="6.875" style="11"/>
    <col min="3072" max="3072" width="19.5" style="11" customWidth="1"/>
    <col min="3073" max="3073" width="52.5" style="11" customWidth="1"/>
    <col min="3074" max="3076" width="18.25" style="11" customWidth="1"/>
    <col min="3077" max="3327" width="6.875" style="11"/>
    <col min="3328" max="3328" width="19.5" style="11" customWidth="1"/>
    <col min="3329" max="3329" width="52.5" style="11" customWidth="1"/>
    <col min="3330" max="3332" width="18.25" style="11" customWidth="1"/>
    <col min="3333" max="3583" width="6.875" style="11"/>
    <col min="3584" max="3584" width="19.5" style="11" customWidth="1"/>
    <col min="3585" max="3585" width="52.5" style="11" customWidth="1"/>
    <col min="3586" max="3588" width="18.25" style="11" customWidth="1"/>
    <col min="3589" max="3839" width="6.875" style="11"/>
    <col min="3840" max="3840" width="19.5" style="11" customWidth="1"/>
    <col min="3841" max="3841" width="52.5" style="11" customWidth="1"/>
    <col min="3842" max="3844" width="18.25" style="11" customWidth="1"/>
    <col min="3845" max="4095" width="6.875" style="11"/>
    <col min="4096" max="4096" width="19.5" style="11" customWidth="1"/>
    <col min="4097" max="4097" width="52.5" style="11" customWidth="1"/>
    <col min="4098" max="4100" width="18.25" style="11" customWidth="1"/>
    <col min="4101" max="4351" width="6.875" style="11"/>
    <col min="4352" max="4352" width="19.5" style="11" customWidth="1"/>
    <col min="4353" max="4353" width="52.5" style="11" customWidth="1"/>
    <col min="4354" max="4356" width="18.25" style="11" customWidth="1"/>
    <col min="4357" max="4607" width="6.875" style="11"/>
    <col min="4608" max="4608" width="19.5" style="11" customWidth="1"/>
    <col min="4609" max="4609" width="52.5" style="11" customWidth="1"/>
    <col min="4610" max="4612" width="18.25" style="11" customWidth="1"/>
    <col min="4613" max="4863" width="6.875" style="11"/>
    <col min="4864" max="4864" width="19.5" style="11" customWidth="1"/>
    <col min="4865" max="4865" width="52.5" style="11" customWidth="1"/>
    <col min="4866" max="4868" width="18.25" style="11" customWidth="1"/>
    <col min="4869" max="5119" width="6.875" style="11"/>
    <col min="5120" max="5120" width="19.5" style="11" customWidth="1"/>
    <col min="5121" max="5121" width="52.5" style="11" customWidth="1"/>
    <col min="5122" max="5124" width="18.25" style="11" customWidth="1"/>
    <col min="5125" max="5375" width="6.875" style="11"/>
    <col min="5376" max="5376" width="19.5" style="11" customWidth="1"/>
    <col min="5377" max="5377" width="52.5" style="11" customWidth="1"/>
    <col min="5378" max="5380" width="18.25" style="11" customWidth="1"/>
    <col min="5381" max="5631" width="6.875" style="11"/>
    <col min="5632" max="5632" width="19.5" style="11" customWidth="1"/>
    <col min="5633" max="5633" width="52.5" style="11" customWidth="1"/>
    <col min="5634" max="5636" width="18.25" style="11" customWidth="1"/>
    <col min="5637" max="5887" width="6.875" style="11"/>
    <col min="5888" max="5888" width="19.5" style="11" customWidth="1"/>
    <col min="5889" max="5889" width="52.5" style="11" customWidth="1"/>
    <col min="5890" max="5892" width="18.25" style="11" customWidth="1"/>
    <col min="5893" max="6143" width="6.875" style="11"/>
    <col min="6144" max="6144" width="19.5" style="11" customWidth="1"/>
    <col min="6145" max="6145" width="52.5" style="11" customWidth="1"/>
    <col min="6146" max="6148" width="18.25" style="11" customWidth="1"/>
    <col min="6149" max="6399" width="6.875" style="11"/>
    <col min="6400" max="6400" width="19.5" style="11" customWidth="1"/>
    <col min="6401" max="6401" width="52.5" style="11" customWidth="1"/>
    <col min="6402" max="6404" width="18.25" style="11" customWidth="1"/>
    <col min="6405" max="6655" width="6.875" style="11"/>
    <col min="6656" max="6656" width="19.5" style="11" customWidth="1"/>
    <col min="6657" max="6657" width="52.5" style="11" customWidth="1"/>
    <col min="6658" max="6660" width="18.25" style="11" customWidth="1"/>
    <col min="6661" max="6911" width="6.875" style="11"/>
    <col min="6912" max="6912" width="19.5" style="11" customWidth="1"/>
    <col min="6913" max="6913" width="52.5" style="11" customWidth="1"/>
    <col min="6914" max="6916" width="18.25" style="11" customWidth="1"/>
    <col min="6917" max="7167" width="6.875" style="11"/>
    <col min="7168" max="7168" width="19.5" style="11" customWidth="1"/>
    <col min="7169" max="7169" width="52.5" style="11" customWidth="1"/>
    <col min="7170" max="7172" width="18.25" style="11" customWidth="1"/>
    <col min="7173" max="7423" width="6.875" style="11"/>
    <col min="7424" max="7424" width="19.5" style="11" customWidth="1"/>
    <col min="7425" max="7425" width="52.5" style="11" customWidth="1"/>
    <col min="7426" max="7428" width="18.25" style="11" customWidth="1"/>
    <col min="7429" max="7679" width="6.875" style="11"/>
    <col min="7680" max="7680" width="19.5" style="11" customWidth="1"/>
    <col min="7681" max="7681" width="52.5" style="11" customWidth="1"/>
    <col min="7682" max="7684" width="18.25" style="11" customWidth="1"/>
    <col min="7685" max="7935" width="6.875" style="11"/>
    <col min="7936" max="7936" width="19.5" style="11" customWidth="1"/>
    <col min="7937" max="7937" width="52.5" style="11" customWidth="1"/>
    <col min="7938" max="7940" width="18.25" style="11" customWidth="1"/>
    <col min="7941" max="8191" width="6.875" style="11"/>
    <col min="8192" max="8192" width="19.5" style="11" customWidth="1"/>
    <col min="8193" max="8193" width="52.5" style="11" customWidth="1"/>
    <col min="8194" max="8196" width="18.25" style="11" customWidth="1"/>
    <col min="8197" max="8447" width="6.875" style="11"/>
    <col min="8448" max="8448" width="19.5" style="11" customWidth="1"/>
    <col min="8449" max="8449" width="52.5" style="11" customWidth="1"/>
    <col min="8450" max="8452" width="18.25" style="11" customWidth="1"/>
    <col min="8453" max="8703" width="6.875" style="11"/>
    <col min="8704" max="8704" width="19.5" style="11" customWidth="1"/>
    <col min="8705" max="8705" width="52.5" style="11" customWidth="1"/>
    <col min="8706" max="8708" width="18.25" style="11" customWidth="1"/>
    <col min="8709" max="8959" width="6.875" style="11"/>
    <col min="8960" max="8960" width="19.5" style="11" customWidth="1"/>
    <col min="8961" max="8961" width="52.5" style="11" customWidth="1"/>
    <col min="8962" max="8964" width="18.25" style="11" customWidth="1"/>
    <col min="8965" max="9215" width="6.875" style="11"/>
    <col min="9216" max="9216" width="19.5" style="11" customWidth="1"/>
    <col min="9217" max="9217" width="52.5" style="11" customWidth="1"/>
    <col min="9218" max="9220" width="18.25" style="11" customWidth="1"/>
    <col min="9221" max="9471" width="6.875" style="11"/>
    <col min="9472" max="9472" width="19.5" style="11" customWidth="1"/>
    <col min="9473" max="9473" width="52.5" style="11" customWidth="1"/>
    <col min="9474" max="9476" width="18.25" style="11" customWidth="1"/>
    <col min="9477" max="9727" width="6.875" style="11"/>
    <col min="9728" max="9728" width="19.5" style="11" customWidth="1"/>
    <col min="9729" max="9729" width="52.5" style="11" customWidth="1"/>
    <col min="9730" max="9732" width="18.25" style="11" customWidth="1"/>
    <col min="9733" max="9983" width="6.875" style="11"/>
    <col min="9984" max="9984" width="19.5" style="11" customWidth="1"/>
    <col min="9985" max="9985" width="52.5" style="11" customWidth="1"/>
    <col min="9986" max="9988" width="18.25" style="11" customWidth="1"/>
    <col min="9989" max="10239" width="6.875" style="11"/>
    <col min="10240" max="10240" width="19.5" style="11" customWidth="1"/>
    <col min="10241" max="10241" width="52.5" style="11" customWidth="1"/>
    <col min="10242" max="10244" width="18.25" style="11" customWidth="1"/>
    <col min="10245" max="10495" width="6.875" style="11"/>
    <col min="10496" max="10496" width="19.5" style="11" customWidth="1"/>
    <col min="10497" max="10497" width="52.5" style="11" customWidth="1"/>
    <col min="10498" max="10500" width="18.25" style="11" customWidth="1"/>
    <col min="10501" max="10751" width="6.875" style="11"/>
    <col min="10752" max="10752" width="19.5" style="11" customWidth="1"/>
    <col min="10753" max="10753" width="52.5" style="11" customWidth="1"/>
    <col min="10754" max="10756" width="18.25" style="11" customWidth="1"/>
    <col min="10757" max="11007" width="6.875" style="11"/>
    <col min="11008" max="11008" width="19.5" style="11" customWidth="1"/>
    <col min="11009" max="11009" width="52.5" style="11" customWidth="1"/>
    <col min="11010" max="11012" width="18.25" style="11" customWidth="1"/>
    <col min="11013" max="11263" width="6.875" style="11"/>
    <col min="11264" max="11264" width="19.5" style="11" customWidth="1"/>
    <col min="11265" max="11265" width="52.5" style="11" customWidth="1"/>
    <col min="11266" max="11268" width="18.25" style="11" customWidth="1"/>
    <col min="11269" max="11519" width="6.875" style="11"/>
    <col min="11520" max="11520" width="19.5" style="11" customWidth="1"/>
    <col min="11521" max="11521" width="52.5" style="11" customWidth="1"/>
    <col min="11522" max="11524" width="18.25" style="11" customWidth="1"/>
    <col min="11525" max="11775" width="6.875" style="11"/>
    <col min="11776" max="11776" width="19.5" style="11" customWidth="1"/>
    <col min="11777" max="11777" width="52.5" style="11" customWidth="1"/>
    <col min="11778" max="11780" width="18.25" style="11" customWidth="1"/>
    <col min="11781" max="12031" width="6.875" style="11"/>
    <col min="12032" max="12032" width="19.5" style="11" customWidth="1"/>
    <col min="12033" max="12033" width="52.5" style="11" customWidth="1"/>
    <col min="12034" max="12036" width="18.25" style="11" customWidth="1"/>
    <col min="12037" max="12287" width="6.875" style="11"/>
    <col min="12288" max="12288" width="19.5" style="11" customWidth="1"/>
    <col min="12289" max="12289" width="52.5" style="11" customWidth="1"/>
    <col min="12290" max="12292" width="18.25" style="11" customWidth="1"/>
    <col min="12293" max="12543" width="6.875" style="11"/>
    <col min="12544" max="12544" width="19.5" style="11" customWidth="1"/>
    <col min="12545" max="12545" width="52.5" style="11" customWidth="1"/>
    <col min="12546" max="12548" width="18.25" style="11" customWidth="1"/>
    <col min="12549" max="12799" width="6.875" style="11"/>
    <col min="12800" max="12800" width="19.5" style="11" customWidth="1"/>
    <col min="12801" max="12801" width="52.5" style="11" customWidth="1"/>
    <col min="12802" max="12804" width="18.25" style="11" customWidth="1"/>
    <col min="12805" max="13055" width="6.875" style="11"/>
    <col min="13056" max="13056" width="19.5" style="11" customWidth="1"/>
    <col min="13057" max="13057" width="52.5" style="11" customWidth="1"/>
    <col min="13058" max="13060" width="18.25" style="11" customWidth="1"/>
    <col min="13061" max="13311" width="6.875" style="11"/>
    <col min="13312" max="13312" width="19.5" style="11" customWidth="1"/>
    <col min="13313" max="13313" width="52.5" style="11" customWidth="1"/>
    <col min="13314" max="13316" width="18.25" style="11" customWidth="1"/>
    <col min="13317" max="13567" width="6.875" style="11"/>
    <col min="13568" max="13568" width="19.5" style="11" customWidth="1"/>
    <col min="13569" max="13569" width="52.5" style="11" customWidth="1"/>
    <col min="13570" max="13572" width="18.25" style="11" customWidth="1"/>
    <col min="13573" max="13823" width="6.875" style="11"/>
    <col min="13824" max="13824" width="19.5" style="11" customWidth="1"/>
    <col min="13825" max="13825" width="52.5" style="11" customWidth="1"/>
    <col min="13826" max="13828" width="18.25" style="11" customWidth="1"/>
    <col min="13829" max="14079" width="6.875" style="11"/>
    <col min="14080" max="14080" width="19.5" style="11" customWidth="1"/>
    <col min="14081" max="14081" width="52.5" style="11" customWidth="1"/>
    <col min="14082" max="14084" width="18.25" style="11" customWidth="1"/>
    <col min="14085" max="14335" width="6.875" style="11"/>
    <col min="14336" max="14336" width="19.5" style="11" customWidth="1"/>
    <col min="14337" max="14337" width="52.5" style="11" customWidth="1"/>
    <col min="14338" max="14340" width="18.25" style="11" customWidth="1"/>
    <col min="14341" max="14591" width="6.875" style="11"/>
    <col min="14592" max="14592" width="19.5" style="11" customWidth="1"/>
    <col min="14593" max="14593" width="52.5" style="11" customWidth="1"/>
    <col min="14594" max="14596" width="18.25" style="11" customWidth="1"/>
    <col min="14597" max="14847" width="6.875" style="11"/>
    <col min="14848" max="14848" width="19.5" style="11" customWidth="1"/>
    <col min="14849" max="14849" width="52.5" style="11" customWidth="1"/>
    <col min="14850" max="14852" width="18.25" style="11" customWidth="1"/>
    <col min="14853" max="15103" width="6.875" style="11"/>
    <col min="15104" max="15104" width="19.5" style="11" customWidth="1"/>
    <col min="15105" max="15105" width="52.5" style="11" customWidth="1"/>
    <col min="15106" max="15108" width="18.25" style="11" customWidth="1"/>
    <col min="15109" max="15359" width="6.875" style="11"/>
    <col min="15360" max="15360" width="19.5" style="11" customWidth="1"/>
    <col min="15361" max="15361" width="52.5" style="11" customWidth="1"/>
    <col min="15362" max="15364" width="18.25" style="11" customWidth="1"/>
    <col min="15365" max="15615" width="6.875" style="11"/>
    <col min="15616" max="15616" width="19.5" style="11" customWidth="1"/>
    <col min="15617" max="15617" width="52.5" style="11" customWidth="1"/>
    <col min="15618" max="15620" width="18.25" style="11" customWidth="1"/>
    <col min="15621" max="15871" width="6.875" style="11"/>
    <col min="15872" max="15872" width="19.5" style="11" customWidth="1"/>
    <col min="15873" max="15873" width="52.5" style="11" customWidth="1"/>
    <col min="15874" max="15876" width="18.25" style="11" customWidth="1"/>
    <col min="15877" max="16127" width="6.875" style="11"/>
    <col min="16128" max="16128" width="19.5" style="11" customWidth="1"/>
    <col min="16129" max="16129" width="52.5" style="11" customWidth="1"/>
    <col min="16130" max="16132" width="18.25" style="11" customWidth="1"/>
    <col min="16133" max="16383" width="6.875" style="11"/>
  </cols>
  <sheetData>
    <row r="1" ht="20.1" customHeight="1" spans="1:4">
      <c r="A1" s="12" t="s">
        <v>147</v>
      </c>
      <c r="D1" s="54"/>
    </row>
    <row r="2" spans="1:4">
      <c r="A2" s="85" t="s">
        <v>148</v>
      </c>
      <c r="B2" s="85"/>
      <c r="C2" s="85"/>
      <c r="D2" s="85"/>
    </row>
    <row r="3" ht="20.1" customHeight="1" spans="1:4">
      <c r="A3" s="85"/>
      <c r="B3" s="85"/>
      <c r="C3" s="85"/>
      <c r="D3" s="85"/>
    </row>
    <row r="4" ht="20.1" customHeight="1" spans="1:4">
      <c r="A4" s="86"/>
      <c r="B4" s="86"/>
      <c r="C4" s="86"/>
      <c r="D4" s="87" t="s">
        <v>6</v>
      </c>
    </row>
    <row r="5" ht="22.5" customHeight="1" spans="1:4">
      <c r="A5" s="88" t="s">
        <v>149</v>
      </c>
      <c r="B5" s="60" t="s">
        <v>150</v>
      </c>
      <c r="C5" s="60"/>
      <c r="D5" s="60"/>
    </row>
    <row r="6" ht="22.5" customHeight="1" spans="1:4">
      <c r="A6" s="89"/>
      <c r="B6" s="61" t="s">
        <v>11</v>
      </c>
      <c r="C6" s="61" t="s">
        <v>48</v>
      </c>
      <c r="D6" s="61" t="s">
        <v>49</v>
      </c>
    </row>
    <row r="7" ht="20.1" customHeight="1" spans="1:4">
      <c r="A7" s="90"/>
      <c r="B7" s="60"/>
      <c r="C7" s="60"/>
      <c r="D7" s="60"/>
    </row>
    <row r="8" ht="20.1" customHeight="1" spans="1:4">
      <c r="A8" s="90"/>
      <c r="B8" s="60"/>
      <c r="C8" s="60"/>
      <c r="D8" s="60"/>
    </row>
    <row r="9" ht="20.1" customHeight="1" spans="1:4">
      <c r="A9" s="90"/>
      <c r="B9" s="60"/>
      <c r="C9" s="60"/>
      <c r="D9" s="60"/>
    </row>
    <row r="10" ht="20.25" customHeight="1" spans="1:4">
      <c r="A10" s="91" t="s">
        <v>151</v>
      </c>
      <c r="B10" s="28"/>
      <c r="C10" s="28"/>
      <c r="D10" s="28"/>
    </row>
    <row r="11" ht="20.25" customHeight="1" spans="1:4">
      <c r="A11" s="28"/>
      <c r="B11" s="28"/>
      <c r="C11" s="28"/>
      <c r="D11" s="28"/>
    </row>
    <row r="12" customHeight="1" spans="1:4">
      <c r="A12" s="28"/>
      <c r="B12" s="28"/>
      <c r="D12" s="28"/>
    </row>
    <row r="13" customHeight="1" spans="1:4">
      <c r="A13" s="28"/>
      <c r="B13" s="28"/>
      <c r="C13" s="28"/>
      <c r="D13" s="28"/>
    </row>
    <row r="14" customHeight="1" spans="1:4">
      <c r="A14" s="28"/>
      <c r="B14" s="28"/>
      <c r="D14" s="28"/>
    </row>
    <row r="15" customHeight="1" spans="1:4">
      <c r="A15" s="28"/>
      <c r="C15" s="28"/>
      <c r="D15" s="28"/>
    </row>
    <row r="16" customHeight="1" spans="4:4">
      <c r="D16" s="28"/>
    </row>
    <row r="17" customHeight="1" spans="1:1">
      <c r="A17" s="28"/>
    </row>
    <row r="18" customHeight="1" spans="1:1">
      <c r="A18" s="28"/>
    </row>
    <row r="19" customHeight="1" spans="1:1">
      <c r="A19" s="28"/>
    </row>
    <row r="20" customHeight="1" spans="1:1">
      <c r="A20" s="28"/>
    </row>
    <row r="21" customHeight="1" spans="1:1">
      <c r="A21" s="28"/>
    </row>
    <row r="22" customHeight="1" spans="1:1">
      <c r="A22" s="28"/>
    </row>
    <row r="24" customHeight="1" spans="1:1">
      <c r="A24" s="28"/>
    </row>
    <row r="25" customHeight="1" spans="1:1">
      <c r="A25" s="28"/>
    </row>
    <row r="27" customHeight="1" spans="1:1">
      <c r="A27" s="28"/>
    </row>
    <row r="28" customHeight="1" spans="1:1">
      <c r="A28" s="28"/>
    </row>
    <row r="29" customHeight="1" spans="3:3">
      <c r="C29" s="28"/>
    </row>
  </sheetData>
  <mergeCells count="3">
    <mergeCell ref="B5:D5"/>
    <mergeCell ref="A5:A6"/>
    <mergeCell ref="A2:D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0"/>
  <sheetViews>
    <sheetView showGridLines="0" showZeros="0" tabSelected="1" topLeftCell="A4" workbookViewId="0">
      <selection activeCell="A7" sqref="A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152</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3" spans="1:251">
      <c r="A2" s="55" t="s">
        <v>153</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7"/>
      <c r="B4" s="58"/>
      <c r="C4" s="59"/>
      <c r="D4" s="19" t="s">
        <v>6</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60" t="s">
        <v>7</v>
      </c>
      <c r="B5" s="60"/>
      <c r="C5" s="60" t="s">
        <v>8</v>
      </c>
      <c r="D5" s="60"/>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9</v>
      </c>
      <c r="B6" s="62" t="s">
        <v>10</v>
      </c>
      <c r="C6" s="61" t="s">
        <v>9</v>
      </c>
      <c r="D6" s="61" t="s">
        <v>10</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154</v>
      </c>
      <c r="B7" s="64">
        <v>34854.42</v>
      </c>
      <c r="C7" s="65" t="s">
        <v>155</v>
      </c>
      <c r="D7" s="66"/>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7" t="s">
        <v>156</v>
      </c>
      <c r="B8" s="44"/>
      <c r="C8" s="65" t="s">
        <v>157</v>
      </c>
      <c r="D8" s="68"/>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9" t="s">
        <v>158</v>
      </c>
      <c r="B9" s="64"/>
      <c r="C9" s="65" t="s">
        <v>159</v>
      </c>
      <c r="D9" s="68"/>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70" t="s">
        <v>160</v>
      </c>
      <c r="B10" s="71"/>
      <c r="C10" s="65" t="s">
        <v>161</v>
      </c>
      <c r="D10" s="68"/>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70" t="s">
        <v>162</v>
      </c>
      <c r="B11" s="71"/>
      <c r="C11" s="65" t="s">
        <v>163</v>
      </c>
      <c r="D11" s="68"/>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70" t="s">
        <v>164</v>
      </c>
      <c r="B12" s="44"/>
      <c r="C12" s="65" t="s">
        <v>165</v>
      </c>
      <c r="D12" s="68"/>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70"/>
      <c r="B13" s="25"/>
      <c r="C13" s="65" t="s">
        <v>166</v>
      </c>
      <c r="D13" s="68"/>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70"/>
      <c r="B14" s="72"/>
      <c r="C14" s="65" t="s">
        <v>167</v>
      </c>
      <c r="D14" s="68">
        <v>274.19</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70"/>
      <c r="B15" s="72"/>
      <c r="C15" s="65" t="s">
        <v>168</v>
      </c>
      <c r="D15" s="68">
        <v>34555.69</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70"/>
      <c r="B16" s="72"/>
      <c r="C16" s="65" t="s">
        <v>169</v>
      </c>
      <c r="D16" s="68"/>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70"/>
      <c r="B17" s="72"/>
      <c r="C17" s="65" t="s">
        <v>170</v>
      </c>
      <c r="D17" s="68"/>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3"/>
      <c r="B18" s="72"/>
      <c r="C18" s="65" t="s">
        <v>171</v>
      </c>
      <c r="D18" s="68"/>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3"/>
      <c r="B19" s="72"/>
      <c r="C19" s="65" t="s">
        <v>172</v>
      </c>
      <c r="D19" s="68"/>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3"/>
      <c r="B20" s="72"/>
      <c r="C20" s="65" t="s">
        <v>173</v>
      </c>
      <c r="D20" s="68"/>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3"/>
      <c r="B21" s="72"/>
      <c r="C21" s="65" t="s">
        <v>174</v>
      </c>
      <c r="D21" s="68"/>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3"/>
      <c r="B22" s="72"/>
      <c r="C22" s="65" t="s">
        <v>175</v>
      </c>
      <c r="D22" s="68"/>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3"/>
      <c r="B23" s="72"/>
      <c r="C23" s="65" t="s">
        <v>176</v>
      </c>
      <c r="D23" s="68"/>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3"/>
      <c r="B24" s="72"/>
      <c r="C24" s="65" t="s">
        <v>177</v>
      </c>
      <c r="D24" s="68">
        <v>24.54</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73"/>
      <c r="B25" s="72"/>
      <c r="C25" s="65" t="s">
        <v>178</v>
      </c>
      <c r="D25" s="68"/>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73"/>
      <c r="B26" s="72"/>
      <c r="C26" s="65" t="s">
        <v>179</v>
      </c>
      <c r="D26" s="68"/>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73"/>
      <c r="B27" s="72"/>
      <c r="C27" s="65" t="s">
        <v>180</v>
      </c>
      <c r="D27" s="68"/>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251">
      <c r="A28" s="73"/>
      <c r="B28" s="72"/>
      <c r="C28" s="65" t="s">
        <v>181</v>
      </c>
      <c r="D28" s="68"/>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row>
    <row r="29" customHeight="1" spans="1:251">
      <c r="A29" s="74"/>
      <c r="B29" s="72"/>
      <c r="C29" s="75"/>
      <c r="D29" s="68"/>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row>
    <row r="30" customHeight="1" spans="1:251">
      <c r="A30" s="76" t="s">
        <v>182</v>
      </c>
      <c r="B30" s="77">
        <f>SUM(B7:B17)</f>
        <v>34854.42</v>
      </c>
      <c r="C30" s="78" t="s">
        <v>183</v>
      </c>
      <c r="D30" s="79">
        <f>SUM(D7:D28)</f>
        <v>34854.42</v>
      </c>
      <c r="F30" s="28"/>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row>
    <row r="31" customHeight="1" spans="1:251">
      <c r="A31" s="70" t="s">
        <v>184</v>
      </c>
      <c r="B31" s="77"/>
      <c r="C31" s="75" t="s">
        <v>185</v>
      </c>
      <c r="D31" s="79">
        <f>B33-D30</f>
        <v>0</v>
      </c>
      <c r="E31" s="28"/>
      <c r="F31" s="28"/>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row>
    <row r="32" customHeight="1" spans="1:251">
      <c r="A32" s="70" t="s">
        <v>186</v>
      </c>
      <c r="B32" s="44"/>
      <c r="C32" s="80"/>
      <c r="D32" s="79"/>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row>
    <row r="33" customHeight="1" spans="1:5">
      <c r="A33" s="81" t="s">
        <v>187</v>
      </c>
      <c r="B33" s="82">
        <f>B30+B32</f>
        <v>34854.42</v>
      </c>
      <c r="C33" s="83" t="s">
        <v>188</v>
      </c>
      <c r="D33" s="79">
        <f>D30+D31</f>
        <v>34854.42</v>
      </c>
      <c r="E33" s="28"/>
    </row>
    <row r="40" customHeight="1" spans="3:3">
      <c r="C40" s="28"/>
    </row>
  </sheetData>
  <mergeCells count="2">
    <mergeCell ref="A5:B5"/>
    <mergeCell ref="C5:D5"/>
  </mergeCells>
  <printOptions horizontalCentered="1"/>
  <pageMargins left="0" right="0" top="0" bottom="0" header="0.499999992490753" footer="0.499999992490753"/>
  <pageSetup paperSize="9" scale="83"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D6" sqref="D6"/>
    </sheetView>
  </sheetViews>
  <sheetFormatPr defaultColWidth="6.875" defaultRowHeight="12.75" customHeight="1"/>
  <cols>
    <col min="1" max="1" width="54.625" style="11" customWidth="1"/>
    <col min="2" max="11" width="12.625" style="11" customWidth="1"/>
    <col min="12" max="252" width="6.875" style="11"/>
    <col min="253" max="253" width="9.25" style="11" customWidth="1"/>
    <col min="254" max="254" width="44.625" style="11" customWidth="1"/>
    <col min="255" max="264" width="12.625" style="11" customWidth="1"/>
    <col min="265" max="508" width="6.875" style="11"/>
    <col min="509" max="509" width="9.25" style="11" customWidth="1"/>
    <col min="510" max="510" width="44.625" style="11" customWidth="1"/>
    <col min="511" max="520" width="12.625" style="11" customWidth="1"/>
    <col min="521" max="764" width="6.875" style="11"/>
    <col min="765" max="765" width="9.25" style="11" customWidth="1"/>
    <col min="766" max="766" width="44.625" style="11" customWidth="1"/>
    <col min="767" max="776" width="12.625" style="11" customWidth="1"/>
    <col min="777" max="1020" width="6.875" style="11"/>
    <col min="1021" max="1021" width="9.25" style="11" customWidth="1"/>
    <col min="1022" max="1022" width="44.625" style="11" customWidth="1"/>
    <col min="1023" max="1032" width="12.625" style="11" customWidth="1"/>
    <col min="1033" max="1276" width="6.875" style="11"/>
    <col min="1277" max="1277" width="9.25" style="11" customWidth="1"/>
    <col min="1278" max="1278" width="44.625" style="11" customWidth="1"/>
    <col min="1279" max="1288" width="12.625" style="11" customWidth="1"/>
    <col min="1289" max="1532" width="6.875" style="11"/>
    <col min="1533" max="1533" width="9.25" style="11" customWidth="1"/>
    <col min="1534" max="1534" width="44.625" style="11" customWidth="1"/>
    <col min="1535" max="1544" width="12.625" style="11" customWidth="1"/>
    <col min="1545" max="1788" width="6.875" style="11"/>
    <col min="1789" max="1789" width="9.25" style="11" customWidth="1"/>
    <col min="1790" max="1790" width="44.625" style="11" customWidth="1"/>
    <col min="1791" max="1800" width="12.625" style="11" customWidth="1"/>
    <col min="1801" max="2044" width="6.875" style="11"/>
    <col min="2045" max="2045" width="9.25" style="11" customWidth="1"/>
    <col min="2046" max="2046" width="44.625" style="11" customWidth="1"/>
    <col min="2047" max="2056" width="12.625" style="11" customWidth="1"/>
    <col min="2057" max="2300" width="6.875" style="11"/>
    <col min="2301" max="2301" width="9.25" style="11" customWidth="1"/>
    <col min="2302" max="2302" width="44.625" style="11" customWidth="1"/>
    <col min="2303" max="2312" width="12.625" style="11" customWidth="1"/>
    <col min="2313" max="2556" width="6.875" style="11"/>
    <col min="2557" max="2557" width="9.25" style="11" customWidth="1"/>
    <col min="2558" max="2558" width="44.625" style="11" customWidth="1"/>
    <col min="2559" max="2568" width="12.625" style="11" customWidth="1"/>
    <col min="2569" max="2812" width="6.875" style="11"/>
    <col min="2813" max="2813" width="9.25" style="11" customWidth="1"/>
    <col min="2814" max="2814" width="44.625" style="11" customWidth="1"/>
    <col min="2815" max="2824" width="12.625" style="11" customWidth="1"/>
    <col min="2825" max="3068" width="6.875" style="11"/>
    <col min="3069" max="3069" width="9.25" style="11" customWidth="1"/>
    <col min="3070" max="3070" width="44.625" style="11" customWidth="1"/>
    <col min="3071" max="3080" width="12.625" style="11" customWidth="1"/>
    <col min="3081" max="3324" width="6.875" style="11"/>
    <col min="3325" max="3325" width="9.25" style="11" customWidth="1"/>
    <col min="3326" max="3326" width="44.625" style="11" customWidth="1"/>
    <col min="3327" max="3336" width="12.625" style="11" customWidth="1"/>
    <col min="3337" max="3580" width="6.875" style="11"/>
    <col min="3581" max="3581" width="9.25" style="11" customWidth="1"/>
    <col min="3582" max="3582" width="44.625" style="11" customWidth="1"/>
    <col min="3583" max="3592" width="12.625" style="11" customWidth="1"/>
    <col min="3593" max="3836" width="6.875" style="11"/>
    <col min="3837" max="3837" width="9.25" style="11" customWidth="1"/>
    <col min="3838" max="3838" width="44.625" style="11" customWidth="1"/>
    <col min="3839" max="3848" width="12.625" style="11" customWidth="1"/>
    <col min="3849" max="4092" width="6.875" style="11"/>
    <col min="4093" max="4093" width="9.25" style="11" customWidth="1"/>
    <col min="4094" max="4094" width="44.625" style="11" customWidth="1"/>
    <col min="4095" max="4104" width="12.625" style="11" customWidth="1"/>
    <col min="4105" max="4348" width="6.875" style="11"/>
    <col min="4349" max="4349" width="9.25" style="11" customWidth="1"/>
    <col min="4350" max="4350" width="44.625" style="11" customWidth="1"/>
    <col min="4351" max="4360" width="12.625" style="11" customWidth="1"/>
    <col min="4361" max="4604" width="6.875" style="11"/>
    <col min="4605" max="4605" width="9.25" style="11" customWidth="1"/>
    <col min="4606" max="4606" width="44.625" style="11" customWidth="1"/>
    <col min="4607" max="4616" width="12.625" style="11" customWidth="1"/>
    <col min="4617" max="4860" width="6.875" style="11"/>
    <col min="4861" max="4861" width="9.25" style="11" customWidth="1"/>
    <col min="4862" max="4862" width="44.625" style="11" customWidth="1"/>
    <col min="4863" max="4872" width="12.625" style="11" customWidth="1"/>
    <col min="4873" max="5116" width="6.875" style="11"/>
    <col min="5117" max="5117" width="9.25" style="11" customWidth="1"/>
    <col min="5118" max="5118" width="44.625" style="11" customWidth="1"/>
    <col min="5119" max="5128" width="12.625" style="11" customWidth="1"/>
    <col min="5129" max="5372" width="6.875" style="11"/>
    <col min="5373" max="5373" width="9.25" style="11" customWidth="1"/>
    <col min="5374" max="5374" width="44.625" style="11" customWidth="1"/>
    <col min="5375" max="5384" width="12.625" style="11" customWidth="1"/>
    <col min="5385" max="5628" width="6.875" style="11"/>
    <col min="5629" max="5629" width="9.25" style="11" customWidth="1"/>
    <col min="5630" max="5630" width="44.625" style="11" customWidth="1"/>
    <col min="5631" max="5640" width="12.625" style="11" customWidth="1"/>
    <col min="5641" max="5884" width="6.875" style="11"/>
    <col min="5885" max="5885" width="9.25" style="11" customWidth="1"/>
    <col min="5886" max="5886" width="44.625" style="11" customWidth="1"/>
    <col min="5887" max="5896" width="12.625" style="11" customWidth="1"/>
    <col min="5897" max="6140" width="6.875" style="11"/>
    <col min="6141" max="6141" width="9.25" style="11" customWidth="1"/>
    <col min="6142" max="6142" width="44.625" style="11" customWidth="1"/>
    <col min="6143" max="6152" width="12.625" style="11" customWidth="1"/>
    <col min="6153" max="6396" width="6.875" style="11"/>
    <col min="6397" max="6397" width="9.25" style="11" customWidth="1"/>
    <col min="6398" max="6398" width="44.625" style="11" customWidth="1"/>
    <col min="6399" max="6408" width="12.625" style="11" customWidth="1"/>
    <col min="6409" max="6652" width="6.875" style="11"/>
    <col min="6653" max="6653" width="9.25" style="11" customWidth="1"/>
    <col min="6654" max="6654" width="44.625" style="11" customWidth="1"/>
    <col min="6655" max="6664" width="12.625" style="11" customWidth="1"/>
    <col min="6665" max="6908" width="6.875" style="11"/>
    <col min="6909" max="6909" width="9.25" style="11" customWidth="1"/>
    <col min="6910" max="6910" width="44.625" style="11" customWidth="1"/>
    <col min="6911" max="6920" width="12.625" style="11" customWidth="1"/>
    <col min="6921" max="7164" width="6.875" style="11"/>
    <col min="7165" max="7165" width="9.25" style="11" customWidth="1"/>
    <col min="7166" max="7166" width="44.625" style="11" customWidth="1"/>
    <col min="7167" max="7176" width="12.625" style="11" customWidth="1"/>
    <col min="7177" max="7420" width="6.875" style="11"/>
    <col min="7421" max="7421" width="9.25" style="11" customWidth="1"/>
    <col min="7422" max="7422" width="44.625" style="11" customWidth="1"/>
    <col min="7423" max="7432" width="12.625" style="11" customWidth="1"/>
    <col min="7433" max="7676" width="6.875" style="11"/>
    <col min="7677" max="7677" width="9.25" style="11" customWidth="1"/>
    <col min="7678" max="7678" width="44.625" style="11" customWidth="1"/>
    <col min="7679" max="7688" width="12.625" style="11" customWidth="1"/>
    <col min="7689" max="7932" width="6.875" style="11"/>
    <col min="7933" max="7933" width="9.25" style="11" customWidth="1"/>
    <col min="7934" max="7934" width="44.625" style="11" customWidth="1"/>
    <col min="7935" max="7944" width="12.625" style="11" customWidth="1"/>
    <col min="7945" max="8188" width="6.875" style="11"/>
    <col min="8189" max="8189" width="9.25" style="11" customWidth="1"/>
    <col min="8190" max="8190" width="44.625" style="11" customWidth="1"/>
    <col min="8191" max="8200" width="12.625" style="11" customWidth="1"/>
    <col min="8201" max="8444" width="6.875" style="11"/>
    <col min="8445" max="8445" width="9.25" style="11" customWidth="1"/>
    <col min="8446" max="8446" width="44.625" style="11" customWidth="1"/>
    <col min="8447" max="8456" width="12.625" style="11" customWidth="1"/>
    <col min="8457" max="8700" width="6.875" style="11"/>
    <col min="8701" max="8701" width="9.25" style="11" customWidth="1"/>
    <col min="8702" max="8702" width="44.625" style="11" customWidth="1"/>
    <col min="8703" max="8712" width="12.625" style="11" customWidth="1"/>
    <col min="8713" max="8956" width="6.875" style="11"/>
    <col min="8957" max="8957" width="9.25" style="11" customWidth="1"/>
    <col min="8958" max="8958" width="44.625" style="11" customWidth="1"/>
    <col min="8959" max="8968" width="12.625" style="11" customWidth="1"/>
    <col min="8969" max="9212" width="6.875" style="11"/>
    <col min="9213" max="9213" width="9.25" style="11" customWidth="1"/>
    <col min="9214" max="9214" width="44.625" style="11" customWidth="1"/>
    <col min="9215" max="9224" width="12.625" style="11" customWidth="1"/>
    <col min="9225" max="9468" width="6.875" style="11"/>
    <col min="9469" max="9469" width="9.25" style="11" customWidth="1"/>
    <col min="9470" max="9470" width="44.625" style="11" customWidth="1"/>
    <col min="9471" max="9480" width="12.625" style="11" customWidth="1"/>
    <col min="9481" max="9724" width="6.875" style="11"/>
    <col min="9725" max="9725" width="9.25" style="11" customWidth="1"/>
    <col min="9726" max="9726" width="44.625" style="11" customWidth="1"/>
    <col min="9727" max="9736" width="12.625" style="11" customWidth="1"/>
    <col min="9737" max="9980" width="6.875" style="11"/>
    <col min="9981" max="9981" width="9.25" style="11" customWidth="1"/>
    <col min="9982" max="9982" width="44.625" style="11" customWidth="1"/>
    <col min="9983" max="9992" width="12.625" style="11" customWidth="1"/>
    <col min="9993" max="10236" width="6.875" style="11"/>
    <col min="10237" max="10237" width="9.25" style="11" customWidth="1"/>
    <col min="10238" max="10238" width="44.625" style="11" customWidth="1"/>
    <col min="10239" max="10248" width="12.625" style="11" customWidth="1"/>
    <col min="10249" max="10492" width="6.875" style="11"/>
    <col min="10493" max="10493" width="9.25" style="11" customWidth="1"/>
    <col min="10494" max="10494" width="44.625" style="11" customWidth="1"/>
    <col min="10495" max="10504" width="12.625" style="11" customWidth="1"/>
    <col min="10505" max="10748" width="6.875" style="11"/>
    <col min="10749" max="10749" width="9.25" style="11" customWidth="1"/>
    <col min="10750" max="10750" width="44.625" style="11" customWidth="1"/>
    <col min="10751" max="10760" width="12.625" style="11" customWidth="1"/>
    <col min="10761" max="11004" width="6.875" style="11"/>
    <col min="11005" max="11005" width="9.25" style="11" customWidth="1"/>
    <col min="11006" max="11006" width="44.625" style="11" customWidth="1"/>
    <col min="11007" max="11016" width="12.625" style="11" customWidth="1"/>
    <col min="11017" max="11260" width="6.875" style="11"/>
    <col min="11261" max="11261" width="9.25" style="11" customWidth="1"/>
    <col min="11262" max="11262" width="44.625" style="11" customWidth="1"/>
    <col min="11263" max="11272" width="12.625" style="11" customWidth="1"/>
    <col min="11273" max="11516" width="6.875" style="11"/>
    <col min="11517" max="11517" width="9.25" style="11" customWidth="1"/>
    <col min="11518" max="11518" width="44.625" style="11" customWidth="1"/>
    <col min="11519" max="11528" width="12.625" style="11" customWidth="1"/>
    <col min="11529" max="11772" width="6.875" style="11"/>
    <col min="11773" max="11773" width="9.25" style="11" customWidth="1"/>
    <col min="11774" max="11774" width="44.625" style="11" customWidth="1"/>
    <col min="11775" max="11784" width="12.625" style="11" customWidth="1"/>
    <col min="11785" max="12028" width="6.875" style="11"/>
    <col min="12029" max="12029" width="9.25" style="11" customWidth="1"/>
    <col min="12030" max="12030" width="44.625" style="11" customWidth="1"/>
    <col min="12031" max="12040" width="12.625" style="11" customWidth="1"/>
    <col min="12041" max="12284" width="6.875" style="11"/>
    <col min="12285" max="12285" width="9.25" style="11" customWidth="1"/>
    <col min="12286" max="12286" width="44.625" style="11" customWidth="1"/>
    <col min="12287" max="12296" width="12.625" style="11" customWidth="1"/>
    <col min="12297" max="12540" width="6.875" style="11"/>
    <col min="12541" max="12541" width="9.25" style="11" customWidth="1"/>
    <col min="12542" max="12542" width="44.625" style="11" customWidth="1"/>
    <col min="12543" max="12552" width="12.625" style="11" customWidth="1"/>
    <col min="12553" max="12796" width="6.875" style="11"/>
    <col min="12797" max="12797" width="9.25" style="11" customWidth="1"/>
    <col min="12798" max="12798" width="44.625" style="11" customWidth="1"/>
    <col min="12799" max="12808" width="12.625" style="11" customWidth="1"/>
    <col min="12809" max="13052" width="6.875" style="11"/>
    <col min="13053" max="13053" width="9.25" style="11" customWidth="1"/>
    <col min="13054" max="13054" width="44.625" style="11" customWidth="1"/>
    <col min="13055" max="13064" width="12.625" style="11" customWidth="1"/>
    <col min="13065" max="13308" width="6.875" style="11"/>
    <col min="13309" max="13309" width="9.25" style="11" customWidth="1"/>
    <col min="13310" max="13310" width="44.625" style="11" customWidth="1"/>
    <col min="13311" max="13320" width="12.625" style="11" customWidth="1"/>
    <col min="13321" max="13564" width="6.875" style="11"/>
    <col min="13565" max="13565" width="9.25" style="11" customWidth="1"/>
    <col min="13566" max="13566" width="44.625" style="11" customWidth="1"/>
    <col min="13567" max="13576" width="12.625" style="11" customWidth="1"/>
    <col min="13577" max="13820" width="6.875" style="11"/>
    <col min="13821" max="13821" width="9.25" style="11" customWidth="1"/>
    <col min="13822" max="13822" width="44.625" style="11" customWidth="1"/>
    <col min="13823" max="13832" width="12.625" style="11" customWidth="1"/>
    <col min="13833" max="14076" width="6.875" style="11"/>
    <col min="14077" max="14077" width="9.25" style="11" customWidth="1"/>
    <col min="14078" max="14078" width="44.625" style="11" customWidth="1"/>
    <col min="14079" max="14088" width="12.625" style="11" customWidth="1"/>
    <col min="14089" max="14332" width="6.875" style="11"/>
    <col min="14333" max="14333" width="9.25" style="11" customWidth="1"/>
    <col min="14334" max="14334" width="44.625" style="11" customWidth="1"/>
    <col min="14335" max="14344" width="12.625" style="11" customWidth="1"/>
    <col min="14345" max="14588" width="6.875" style="11"/>
    <col min="14589" max="14589" width="9.25" style="11" customWidth="1"/>
    <col min="14590" max="14590" width="44.625" style="11" customWidth="1"/>
    <col min="14591" max="14600" width="12.625" style="11" customWidth="1"/>
    <col min="14601" max="14844" width="6.875" style="11"/>
    <col min="14845" max="14845" width="9.25" style="11" customWidth="1"/>
    <col min="14846" max="14846" width="44.625" style="11" customWidth="1"/>
    <col min="14847" max="14856" width="12.625" style="11" customWidth="1"/>
    <col min="14857" max="15100" width="6.875" style="11"/>
    <col min="15101" max="15101" width="9.25" style="11" customWidth="1"/>
    <col min="15102" max="15102" width="44.625" style="11" customWidth="1"/>
    <col min="15103" max="15112" width="12.625" style="11" customWidth="1"/>
    <col min="15113" max="15356" width="6.875" style="11"/>
    <col min="15357" max="15357" width="9.25" style="11" customWidth="1"/>
    <col min="15358" max="15358" width="44.625" style="11" customWidth="1"/>
    <col min="15359" max="15368" width="12.625" style="11" customWidth="1"/>
    <col min="15369" max="15612" width="6.875" style="11"/>
    <col min="15613" max="15613" width="9.25" style="11" customWidth="1"/>
    <col min="15614" max="15614" width="44.625" style="11" customWidth="1"/>
    <col min="15615" max="15624" width="12.625" style="11" customWidth="1"/>
    <col min="15625" max="15868" width="6.875" style="11"/>
    <col min="15869" max="15869" width="9.25" style="11" customWidth="1"/>
    <col min="15870" max="15870" width="44.625" style="11" customWidth="1"/>
    <col min="15871" max="15880" width="12.625" style="11" customWidth="1"/>
    <col min="15881" max="16124" width="6.875" style="11"/>
    <col min="16125" max="16125" width="9.25" style="11" customWidth="1"/>
    <col min="16126" max="16126" width="44.625" style="11" customWidth="1"/>
    <col min="16127" max="16136" width="12.625" style="11" customWidth="1"/>
    <col min="16137" max="16380" width="6.875" style="11"/>
  </cols>
  <sheetData>
    <row r="1" ht="20.1" customHeight="1" spans="1:11">
      <c r="A1" s="12" t="s">
        <v>189</v>
      </c>
      <c r="K1" s="50"/>
    </row>
    <row r="2" ht="27" customHeight="1" spans="1:11">
      <c r="A2" s="13" t="s">
        <v>190</v>
      </c>
      <c r="B2" s="15"/>
      <c r="C2" s="15"/>
      <c r="D2" s="15"/>
      <c r="E2" s="15"/>
      <c r="F2" s="15"/>
      <c r="G2" s="15"/>
      <c r="H2" s="15"/>
      <c r="I2" s="15"/>
      <c r="J2" s="15"/>
      <c r="K2" s="15"/>
    </row>
    <row r="3" ht="20.1" customHeight="1" spans="1:11">
      <c r="A3" s="31"/>
      <c r="B3" s="31"/>
      <c r="C3" s="31"/>
      <c r="D3" s="31"/>
      <c r="E3" s="31"/>
      <c r="F3" s="31"/>
      <c r="G3" s="31"/>
      <c r="H3" s="31"/>
      <c r="I3" s="31"/>
      <c r="J3" s="31"/>
      <c r="K3" s="51" t="s">
        <v>6</v>
      </c>
    </row>
    <row r="4" ht="24" customHeight="1" spans="1:11">
      <c r="A4" s="32" t="s">
        <v>149</v>
      </c>
      <c r="B4" s="33" t="s">
        <v>11</v>
      </c>
      <c r="C4" s="6" t="s">
        <v>186</v>
      </c>
      <c r="D4" s="6" t="s">
        <v>154</v>
      </c>
      <c r="E4" s="6" t="s">
        <v>156</v>
      </c>
      <c r="F4" s="6" t="s">
        <v>158</v>
      </c>
      <c r="G4" s="34" t="s">
        <v>160</v>
      </c>
      <c r="H4" s="33"/>
      <c r="I4" s="6" t="s">
        <v>162</v>
      </c>
      <c r="J4" s="6" t="s">
        <v>164</v>
      </c>
      <c r="K4" s="23" t="s">
        <v>184</v>
      </c>
    </row>
    <row r="5" ht="42" customHeight="1" spans="1:11">
      <c r="A5" s="35"/>
      <c r="B5" s="20"/>
      <c r="C5" s="20"/>
      <c r="D5" s="20"/>
      <c r="E5" s="20"/>
      <c r="F5" s="20"/>
      <c r="G5" s="6" t="s">
        <v>191</v>
      </c>
      <c r="H5" s="6" t="s">
        <v>192</v>
      </c>
      <c r="I5" s="20"/>
      <c r="J5" s="20"/>
      <c r="K5" s="20"/>
    </row>
    <row r="6" ht="25.5" customHeight="1" spans="1:11">
      <c r="A6" s="36" t="s">
        <v>11</v>
      </c>
      <c r="B6" s="37">
        <f t="shared" ref="B6:B29" si="0">C6+D6+E6+F6+G6+H6+I6+J6+K6</f>
        <v>34854.42</v>
      </c>
      <c r="C6" s="38"/>
      <c r="D6" s="39">
        <v>34854.42</v>
      </c>
      <c r="E6" s="20"/>
      <c r="F6" s="40"/>
      <c r="G6" s="34"/>
      <c r="H6" s="34"/>
      <c r="I6" s="20"/>
      <c r="J6" s="40"/>
      <c r="K6" s="20"/>
    </row>
    <row r="7" ht="26.25" customHeight="1" spans="1:11">
      <c r="A7" s="26" t="s">
        <v>54</v>
      </c>
      <c r="B7" s="37">
        <f t="shared" si="0"/>
        <v>274.19</v>
      </c>
      <c r="C7" s="38"/>
      <c r="D7" s="39">
        <v>274.19</v>
      </c>
      <c r="E7" s="41"/>
      <c r="F7" s="42"/>
      <c r="G7" s="43"/>
      <c r="H7" s="43"/>
      <c r="I7" s="41"/>
      <c r="J7" s="42"/>
      <c r="K7" s="41"/>
    </row>
    <row r="8" ht="26.25" customHeight="1" spans="1:11">
      <c r="A8" s="26" t="s">
        <v>55</v>
      </c>
      <c r="B8" s="37">
        <f t="shared" si="0"/>
        <v>25.13</v>
      </c>
      <c r="C8" s="38"/>
      <c r="D8" s="39">
        <v>25.13</v>
      </c>
      <c r="E8" s="41"/>
      <c r="F8" s="42"/>
      <c r="G8" s="43"/>
      <c r="H8" s="43"/>
      <c r="I8" s="41"/>
      <c r="J8" s="42"/>
      <c r="K8" s="41"/>
    </row>
    <row r="9" ht="26.25" customHeight="1" spans="1:11">
      <c r="A9" s="26" t="s">
        <v>56</v>
      </c>
      <c r="B9" s="37">
        <f t="shared" si="0"/>
        <v>25.13</v>
      </c>
      <c r="C9" s="38"/>
      <c r="D9" s="39">
        <v>25.13</v>
      </c>
      <c r="E9" s="41"/>
      <c r="F9" s="42"/>
      <c r="G9" s="43"/>
      <c r="H9" s="43"/>
      <c r="I9" s="41"/>
      <c r="J9" s="42"/>
      <c r="K9" s="41"/>
    </row>
    <row r="10" ht="26.25" customHeight="1" spans="1:11">
      <c r="A10" s="26" t="s">
        <v>57</v>
      </c>
      <c r="B10" s="37">
        <f t="shared" si="0"/>
        <v>49.07</v>
      </c>
      <c r="C10" s="38"/>
      <c r="D10" s="39">
        <v>49.07</v>
      </c>
      <c r="E10" s="41"/>
      <c r="F10" s="42"/>
      <c r="G10" s="43"/>
      <c r="H10" s="43"/>
      <c r="I10" s="41"/>
      <c r="J10" s="42"/>
      <c r="K10" s="41"/>
    </row>
    <row r="11" ht="26.25" customHeight="1" spans="1:11">
      <c r="A11" s="26" t="s">
        <v>58</v>
      </c>
      <c r="B11" s="37">
        <f t="shared" si="0"/>
        <v>32.71</v>
      </c>
      <c r="C11" s="38"/>
      <c r="D11" s="39">
        <v>32.71</v>
      </c>
      <c r="E11" s="41"/>
      <c r="F11" s="42"/>
      <c r="G11" s="43"/>
      <c r="H11" s="43"/>
      <c r="I11" s="41"/>
      <c r="J11" s="42"/>
      <c r="K11" s="41"/>
    </row>
    <row r="12" ht="26.25" customHeight="1" spans="1:11">
      <c r="A12" s="26" t="s">
        <v>59</v>
      </c>
      <c r="B12" s="37">
        <f t="shared" si="0"/>
        <v>16.36</v>
      </c>
      <c r="C12" s="38"/>
      <c r="D12" s="39">
        <v>16.36</v>
      </c>
      <c r="E12" s="44"/>
      <c r="F12" s="45"/>
      <c r="G12" s="46"/>
      <c r="H12" s="46"/>
      <c r="I12" s="44"/>
      <c r="J12" s="45"/>
      <c r="K12" s="44"/>
    </row>
    <row r="13" ht="26.25" customHeight="1" spans="1:11">
      <c r="A13" s="26" t="s">
        <v>60</v>
      </c>
      <c r="B13" s="37">
        <f t="shared" si="0"/>
        <v>200</v>
      </c>
      <c r="C13" s="38"/>
      <c r="D13" s="39">
        <v>200</v>
      </c>
      <c r="E13" s="47"/>
      <c r="F13" s="47"/>
      <c r="G13" s="47"/>
      <c r="H13" s="47"/>
      <c r="I13" s="47"/>
      <c r="J13" s="47"/>
      <c r="K13" s="47"/>
    </row>
    <row r="14" ht="26.25" customHeight="1" spans="1:11">
      <c r="A14" s="26" t="s">
        <v>61</v>
      </c>
      <c r="B14" s="37">
        <f t="shared" si="0"/>
        <v>200</v>
      </c>
      <c r="C14" s="38"/>
      <c r="D14" s="39">
        <v>200</v>
      </c>
      <c r="E14" s="47"/>
      <c r="F14" s="47"/>
      <c r="G14" s="47"/>
      <c r="H14" s="47"/>
      <c r="I14" s="47"/>
      <c r="J14" s="47"/>
      <c r="K14" s="47"/>
    </row>
    <row r="15" ht="26.25" customHeight="1" spans="1:11">
      <c r="A15" s="26" t="s">
        <v>62</v>
      </c>
      <c r="B15" s="37">
        <f t="shared" si="0"/>
        <v>34555.69</v>
      </c>
      <c r="C15" s="38"/>
      <c r="D15" s="39">
        <v>34555.69</v>
      </c>
      <c r="E15" s="47"/>
      <c r="F15" s="47"/>
      <c r="G15" s="47"/>
      <c r="H15" s="47"/>
      <c r="I15" s="47"/>
      <c r="J15" s="47"/>
      <c r="K15" s="47"/>
    </row>
    <row r="16" ht="26.25" customHeight="1" spans="1:11">
      <c r="A16" s="26" t="s">
        <v>63</v>
      </c>
      <c r="B16" s="37">
        <f t="shared" si="0"/>
        <v>20.44</v>
      </c>
      <c r="C16" s="38"/>
      <c r="D16" s="39">
        <v>20.44</v>
      </c>
      <c r="E16" s="47"/>
      <c r="F16" s="47"/>
      <c r="G16" s="47"/>
      <c r="H16" s="47"/>
      <c r="I16" s="47"/>
      <c r="J16" s="47"/>
      <c r="K16" s="47"/>
    </row>
    <row r="17" ht="26.25" customHeight="1" spans="1:11">
      <c r="A17" s="26" t="s">
        <v>64</v>
      </c>
      <c r="B17" s="37">
        <f t="shared" si="0"/>
        <v>20.44</v>
      </c>
      <c r="C17" s="38"/>
      <c r="D17" s="39">
        <v>20.44</v>
      </c>
      <c r="E17" s="47"/>
      <c r="F17" s="47"/>
      <c r="G17" s="47"/>
      <c r="H17" s="47"/>
      <c r="I17" s="47"/>
      <c r="J17" s="47"/>
      <c r="K17" s="47"/>
    </row>
    <row r="18" ht="26.25" customHeight="1" spans="1:11">
      <c r="A18" s="26" t="s">
        <v>65</v>
      </c>
      <c r="B18" s="37">
        <f t="shared" si="0"/>
        <v>31000</v>
      </c>
      <c r="C18" s="38"/>
      <c r="D18" s="39">
        <v>31000</v>
      </c>
      <c r="E18" s="47"/>
      <c r="F18" s="47"/>
      <c r="G18" s="47"/>
      <c r="H18" s="47"/>
      <c r="I18" s="47"/>
      <c r="J18" s="47"/>
      <c r="K18" s="47"/>
    </row>
    <row r="19" ht="26.25" customHeight="1" spans="1:11">
      <c r="A19" s="26" t="s">
        <v>66</v>
      </c>
      <c r="B19" s="37">
        <f t="shared" si="0"/>
        <v>31000</v>
      </c>
      <c r="C19" s="38"/>
      <c r="D19" s="39">
        <v>31000</v>
      </c>
      <c r="E19" s="47"/>
      <c r="F19" s="47"/>
      <c r="G19" s="47"/>
      <c r="H19" s="47"/>
      <c r="I19" s="47"/>
      <c r="J19" s="47"/>
      <c r="K19" s="47"/>
    </row>
    <row r="20" ht="26.25" customHeight="1" spans="1:11">
      <c r="A20" s="26" t="s">
        <v>67</v>
      </c>
      <c r="B20" s="37">
        <f t="shared" si="0"/>
        <v>3000</v>
      </c>
      <c r="C20" s="38"/>
      <c r="D20" s="39">
        <v>3000</v>
      </c>
      <c r="E20" s="48"/>
      <c r="F20" s="48"/>
      <c r="G20" s="48"/>
      <c r="H20" s="47"/>
      <c r="I20" s="47"/>
      <c r="J20" s="47"/>
      <c r="K20" s="47"/>
    </row>
    <row r="21" ht="26.25" customHeight="1" spans="1:11">
      <c r="A21" s="26" t="s">
        <v>68</v>
      </c>
      <c r="B21" s="37">
        <f t="shared" si="0"/>
        <v>3000</v>
      </c>
      <c r="C21" s="48"/>
      <c r="D21" s="39">
        <v>3000</v>
      </c>
      <c r="E21" s="48"/>
      <c r="F21" s="48"/>
      <c r="G21" s="48"/>
      <c r="H21" s="48"/>
      <c r="I21" s="47"/>
      <c r="J21" s="47"/>
      <c r="K21" s="48"/>
    </row>
    <row r="22" ht="26.25" customHeight="1" spans="1:11">
      <c r="A22" s="26" t="s">
        <v>69</v>
      </c>
      <c r="B22" s="37">
        <f t="shared" si="0"/>
        <v>535.25</v>
      </c>
      <c r="C22" s="48"/>
      <c r="D22" s="39">
        <v>535.25</v>
      </c>
      <c r="E22" s="48"/>
      <c r="F22" s="48"/>
      <c r="G22" s="48"/>
      <c r="H22" s="48"/>
      <c r="I22" s="47"/>
      <c r="J22" s="47"/>
      <c r="K22" s="47"/>
    </row>
    <row r="23" ht="26.25" customHeight="1" spans="1:11">
      <c r="A23" s="26" t="s">
        <v>70</v>
      </c>
      <c r="B23" s="37">
        <f t="shared" si="0"/>
        <v>378.14</v>
      </c>
      <c r="C23" s="48"/>
      <c r="D23" s="39">
        <v>378.14</v>
      </c>
      <c r="E23" s="48"/>
      <c r="F23" s="48"/>
      <c r="G23" s="48"/>
      <c r="H23" s="48"/>
      <c r="I23" s="47"/>
      <c r="J23" s="48"/>
      <c r="K23" s="48"/>
    </row>
    <row r="24" ht="26.25" customHeight="1" spans="1:11">
      <c r="A24" s="26" t="s">
        <v>71</v>
      </c>
      <c r="B24" s="37">
        <f t="shared" si="0"/>
        <v>86</v>
      </c>
      <c r="C24" s="48"/>
      <c r="D24" s="39">
        <v>86</v>
      </c>
      <c r="E24" s="48"/>
      <c r="F24" s="48"/>
      <c r="G24" s="48"/>
      <c r="H24" s="47"/>
      <c r="I24" s="47"/>
      <c r="J24" s="48"/>
      <c r="K24" s="48"/>
    </row>
    <row r="25" ht="26.25" customHeight="1" spans="1:11">
      <c r="A25" s="26" t="s">
        <v>72</v>
      </c>
      <c r="B25" s="49">
        <f t="shared" si="0"/>
        <v>58.11</v>
      </c>
      <c r="C25" s="48"/>
      <c r="D25" s="30">
        <v>58.11</v>
      </c>
      <c r="E25" s="48"/>
      <c r="F25" s="48"/>
      <c r="G25" s="48"/>
      <c r="H25" s="47"/>
      <c r="I25" s="48"/>
      <c r="J25" s="48"/>
      <c r="K25" s="48"/>
    </row>
    <row r="26" ht="26.25" customHeight="1" spans="1:11">
      <c r="A26" s="26" t="s">
        <v>73</v>
      </c>
      <c r="B26" s="49">
        <f t="shared" si="0"/>
        <v>13</v>
      </c>
      <c r="C26" s="29"/>
      <c r="D26" s="30">
        <v>13</v>
      </c>
      <c r="E26" s="29"/>
      <c r="F26" s="29"/>
      <c r="G26" s="29"/>
      <c r="H26" s="29"/>
      <c r="I26" s="29"/>
      <c r="J26" s="29"/>
      <c r="K26" s="29"/>
    </row>
    <row r="27" ht="26.25" customHeight="1" spans="1:11">
      <c r="A27" s="26" t="s">
        <v>74</v>
      </c>
      <c r="B27" s="49">
        <f t="shared" si="0"/>
        <v>24.54</v>
      </c>
      <c r="C27" s="29"/>
      <c r="D27" s="30">
        <v>24.54</v>
      </c>
      <c r="E27" s="27"/>
      <c r="F27" s="29"/>
      <c r="G27" s="29"/>
      <c r="H27" s="29"/>
      <c r="I27" s="29"/>
      <c r="J27" s="29"/>
      <c r="K27" s="29"/>
    </row>
    <row r="28" ht="26.25" customHeight="1" spans="1:11">
      <c r="A28" s="26" t="s">
        <v>75</v>
      </c>
      <c r="B28" s="49">
        <f t="shared" si="0"/>
        <v>24.54</v>
      </c>
      <c r="C28" s="29"/>
      <c r="D28" s="30">
        <v>24.54</v>
      </c>
      <c r="E28" s="29"/>
      <c r="F28" s="29"/>
      <c r="G28" s="29"/>
      <c r="H28" s="29"/>
      <c r="I28" s="29"/>
      <c r="J28" s="29"/>
      <c r="K28" s="29"/>
    </row>
    <row r="29" ht="26.25" customHeight="1" spans="1:11">
      <c r="A29" s="26" t="s">
        <v>76</v>
      </c>
      <c r="B29" s="49">
        <f t="shared" si="0"/>
        <v>24.54</v>
      </c>
      <c r="C29" s="27"/>
      <c r="D29" s="30">
        <v>24.54</v>
      </c>
      <c r="E29" s="29"/>
      <c r="F29" s="29"/>
      <c r="G29" s="29"/>
      <c r="H29" s="29"/>
      <c r="I29" s="29"/>
      <c r="J29" s="29"/>
      <c r="K29" s="29"/>
    </row>
  </sheetData>
  <mergeCells count="10">
    <mergeCell ref="G4:H4"/>
    <mergeCell ref="A4:A5"/>
    <mergeCell ref="B4:B5"/>
    <mergeCell ref="C4:C5"/>
    <mergeCell ref="D4:D5"/>
    <mergeCell ref="E4:E5"/>
    <mergeCell ref="F4:F5"/>
    <mergeCell ref="I4:I5"/>
    <mergeCell ref="J4:J5"/>
    <mergeCell ref="K4:K5"/>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A7" sqref="A7"/>
    </sheetView>
  </sheetViews>
  <sheetFormatPr defaultColWidth="6.875" defaultRowHeight="12.75" customHeight="1" outlineLevelCol="7"/>
  <cols>
    <col min="1" max="1" width="53.375" style="11" customWidth="1"/>
    <col min="2" max="7" width="18" style="11" customWidth="1"/>
    <col min="8" max="255" width="6.875" style="11"/>
    <col min="256" max="256" width="17.125" style="11" customWidth="1"/>
    <col min="257" max="257" width="34.875" style="11" customWidth="1"/>
    <col min="258" max="263" width="18" style="11" customWidth="1"/>
    <col min="264" max="511" width="6.875" style="11"/>
    <col min="512" max="512" width="17.125" style="11" customWidth="1"/>
    <col min="513" max="513" width="34.875" style="11" customWidth="1"/>
    <col min="514" max="519" width="18" style="11" customWidth="1"/>
    <col min="520" max="767" width="6.875" style="11"/>
    <col min="768" max="768" width="17.125" style="11" customWidth="1"/>
    <col min="769" max="769" width="34.875" style="11" customWidth="1"/>
    <col min="770" max="775" width="18" style="11" customWidth="1"/>
    <col min="776" max="1023" width="6.875" style="11"/>
    <col min="1024" max="1024" width="17.125" style="11" customWidth="1"/>
    <col min="1025" max="1025" width="34.875" style="11" customWidth="1"/>
    <col min="1026" max="1031" width="18" style="11" customWidth="1"/>
    <col min="1032" max="1279" width="6.875" style="11"/>
    <col min="1280" max="1280" width="17.125" style="11" customWidth="1"/>
    <col min="1281" max="1281" width="34.875" style="11" customWidth="1"/>
    <col min="1282" max="1287" width="18" style="11" customWidth="1"/>
    <col min="1288" max="1535" width="6.875" style="11"/>
    <col min="1536" max="1536" width="17.125" style="11" customWidth="1"/>
    <col min="1537" max="1537" width="34.875" style="11" customWidth="1"/>
    <col min="1538" max="1543" width="18" style="11" customWidth="1"/>
    <col min="1544" max="1791" width="6.875" style="11"/>
    <col min="1792" max="1792" width="17.125" style="11" customWidth="1"/>
    <col min="1793" max="1793" width="34.875" style="11" customWidth="1"/>
    <col min="1794" max="1799" width="18" style="11" customWidth="1"/>
    <col min="1800" max="2047" width="6.875" style="11"/>
    <col min="2048" max="2048" width="17.125" style="11" customWidth="1"/>
    <col min="2049" max="2049" width="34.875" style="11" customWidth="1"/>
    <col min="2050" max="2055" width="18" style="11" customWidth="1"/>
    <col min="2056" max="2303" width="6.875" style="11"/>
    <col min="2304" max="2304" width="17.125" style="11" customWidth="1"/>
    <col min="2305" max="2305" width="34.875" style="11" customWidth="1"/>
    <col min="2306" max="2311" width="18" style="11" customWidth="1"/>
    <col min="2312" max="2559" width="6.875" style="11"/>
    <col min="2560" max="2560" width="17.125" style="11" customWidth="1"/>
    <col min="2561" max="2561" width="34.875" style="11" customWidth="1"/>
    <col min="2562" max="2567" width="18" style="11" customWidth="1"/>
    <col min="2568" max="2815" width="6.875" style="11"/>
    <col min="2816" max="2816" width="17.125" style="11" customWidth="1"/>
    <col min="2817" max="2817" width="34.875" style="11" customWidth="1"/>
    <col min="2818" max="2823" width="18" style="11" customWidth="1"/>
    <col min="2824" max="3071" width="6.875" style="11"/>
    <col min="3072" max="3072" width="17.125" style="11" customWidth="1"/>
    <col min="3073" max="3073" width="34.875" style="11" customWidth="1"/>
    <col min="3074" max="3079" width="18" style="11" customWidth="1"/>
    <col min="3080" max="3327" width="6.875" style="11"/>
    <col min="3328" max="3328" width="17.125" style="11" customWidth="1"/>
    <col min="3329" max="3329" width="34.875" style="11" customWidth="1"/>
    <col min="3330" max="3335" width="18" style="11" customWidth="1"/>
    <col min="3336" max="3583" width="6.875" style="11"/>
    <col min="3584" max="3584" width="17.125" style="11" customWidth="1"/>
    <col min="3585" max="3585" width="34.875" style="11" customWidth="1"/>
    <col min="3586" max="3591" width="18" style="11" customWidth="1"/>
    <col min="3592" max="3839" width="6.875" style="11"/>
    <col min="3840" max="3840" width="17.125" style="11" customWidth="1"/>
    <col min="3841" max="3841" width="34.875" style="11" customWidth="1"/>
    <col min="3842" max="3847" width="18" style="11" customWidth="1"/>
    <col min="3848" max="4095" width="6.875" style="11"/>
    <col min="4096" max="4096" width="17.125" style="11" customWidth="1"/>
    <col min="4097" max="4097" width="34.875" style="11" customWidth="1"/>
    <col min="4098" max="4103" width="18" style="11" customWidth="1"/>
    <col min="4104" max="4351" width="6.875" style="11"/>
    <col min="4352" max="4352" width="17.125" style="11" customWidth="1"/>
    <col min="4353" max="4353" width="34.875" style="11" customWidth="1"/>
    <col min="4354" max="4359" width="18" style="11" customWidth="1"/>
    <col min="4360" max="4607" width="6.875" style="11"/>
    <col min="4608" max="4608" width="17.125" style="11" customWidth="1"/>
    <col min="4609" max="4609" width="34.875" style="11" customWidth="1"/>
    <col min="4610" max="4615" width="18" style="11" customWidth="1"/>
    <col min="4616" max="4863" width="6.875" style="11"/>
    <col min="4864" max="4864" width="17.125" style="11" customWidth="1"/>
    <col min="4865" max="4865" width="34.875" style="11" customWidth="1"/>
    <col min="4866" max="4871" width="18" style="11" customWidth="1"/>
    <col min="4872" max="5119" width="6.875" style="11"/>
    <col min="5120" max="5120" width="17.125" style="11" customWidth="1"/>
    <col min="5121" max="5121" width="34.875" style="11" customWidth="1"/>
    <col min="5122" max="5127" width="18" style="11" customWidth="1"/>
    <col min="5128" max="5375" width="6.875" style="11"/>
    <col min="5376" max="5376" width="17.125" style="11" customWidth="1"/>
    <col min="5377" max="5377" width="34.875" style="11" customWidth="1"/>
    <col min="5378" max="5383" width="18" style="11" customWidth="1"/>
    <col min="5384" max="5631" width="6.875" style="11"/>
    <col min="5632" max="5632" width="17.125" style="11" customWidth="1"/>
    <col min="5633" max="5633" width="34.875" style="11" customWidth="1"/>
    <col min="5634" max="5639" width="18" style="11" customWidth="1"/>
    <col min="5640" max="5887" width="6.875" style="11"/>
    <col min="5888" max="5888" width="17.125" style="11" customWidth="1"/>
    <col min="5889" max="5889" width="34.875" style="11" customWidth="1"/>
    <col min="5890" max="5895" width="18" style="11" customWidth="1"/>
    <col min="5896" max="6143" width="6.875" style="11"/>
    <col min="6144" max="6144" width="17.125" style="11" customWidth="1"/>
    <col min="6145" max="6145" width="34.875" style="11" customWidth="1"/>
    <col min="6146" max="6151" width="18" style="11" customWidth="1"/>
    <col min="6152" max="6399" width="6.875" style="11"/>
    <col min="6400" max="6400" width="17.125" style="11" customWidth="1"/>
    <col min="6401" max="6401" width="34.875" style="11" customWidth="1"/>
    <col min="6402" max="6407" width="18" style="11" customWidth="1"/>
    <col min="6408" max="6655" width="6.875" style="11"/>
    <col min="6656" max="6656" width="17.125" style="11" customWidth="1"/>
    <col min="6657" max="6657" width="34.875" style="11" customWidth="1"/>
    <col min="6658" max="6663" width="18" style="11" customWidth="1"/>
    <col min="6664" max="6911" width="6.875" style="11"/>
    <col min="6912" max="6912" width="17.125" style="11" customWidth="1"/>
    <col min="6913" max="6913" width="34.875" style="11" customWidth="1"/>
    <col min="6914" max="6919" width="18" style="11" customWidth="1"/>
    <col min="6920" max="7167" width="6.875" style="11"/>
    <col min="7168" max="7168" width="17.125" style="11" customWidth="1"/>
    <col min="7169" max="7169" width="34.875" style="11" customWidth="1"/>
    <col min="7170" max="7175" width="18" style="11" customWidth="1"/>
    <col min="7176" max="7423" width="6.875" style="11"/>
    <col min="7424" max="7424" width="17.125" style="11" customWidth="1"/>
    <col min="7425" max="7425" width="34.875" style="11" customWidth="1"/>
    <col min="7426" max="7431" width="18" style="11" customWidth="1"/>
    <col min="7432" max="7679" width="6.875" style="11"/>
    <col min="7680" max="7680" width="17.125" style="11" customWidth="1"/>
    <col min="7681" max="7681" width="34.875" style="11" customWidth="1"/>
    <col min="7682" max="7687" width="18" style="11" customWidth="1"/>
    <col min="7688" max="7935" width="6.875" style="11"/>
    <col min="7936" max="7936" width="17.125" style="11" customWidth="1"/>
    <col min="7937" max="7937" width="34.875" style="11" customWidth="1"/>
    <col min="7938" max="7943" width="18" style="11" customWidth="1"/>
    <col min="7944" max="8191" width="6.875" style="11"/>
    <col min="8192" max="8192" width="17.125" style="11" customWidth="1"/>
    <col min="8193" max="8193" width="34.875" style="11" customWidth="1"/>
    <col min="8194" max="8199" width="18" style="11" customWidth="1"/>
    <col min="8200" max="8447" width="6.875" style="11"/>
    <col min="8448" max="8448" width="17.125" style="11" customWidth="1"/>
    <col min="8449" max="8449" width="34.875" style="11" customWidth="1"/>
    <col min="8450" max="8455" width="18" style="11" customWidth="1"/>
    <col min="8456" max="8703" width="6.875" style="11"/>
    <col min="8704" max="8704" width="17.125" style="11" customWidth="1"/>
    <col min="8705" max="8705" width="34.875" style="11" customWidth="1"/>
    <col min="8706" max="8711" width="18" style="11" customWidth="1"/>
    <col min="8712" max="8959" width="6.875" style="11"/>
    <col min="8960" max="8960" width="17.125" style="11" customWidth="1"/>
    <col min="8961" max="8961" width="34.875" style="11" customWidth="1"/>
    <col min="8962" max="8967" width="18" style="11" customWidth="1"/>
    <col min="8968" max="9215" width="6.875" style="11"/>
    <col min="9216" max="9216" width="17.125" style="11" customWidth="1"/>
    <col min="9217" max="9217" width="34.875" style="11" customWidth="1"/>
    <col min="9218" max="9223" width="18" style="11" customWidth="1"/>
    <col min="9224" max="9471" width="6.875" style="11"/>
    <col min="9472" max="9472" width="17.125" style="11" customWidth="1"/>
    <col min="9473" max="9473" width="34.875" style="11" customWidth="1"/>
    <col min="9474" max="9479" width="18" style="11" customWidth="1"/>
    <col min="9480" max="9727" width="6.875" style="11"/>
    <col min="9728" max="9728" width="17.125" style="11" customWidth="1"/>
    <col min="9729" max="9729" width="34.875" style="11" customWidth="1"/>
    <col min="9730" max="9735" width="18" style="11" customWidth="1"/>
    <col min="9736" max="9983" width="6.875" style="11"/>
    <col min="9984" max="9984" width="17.125" style="11" customWidth="1"/>
    <col min="9985" max="9985" width="34.875" style="11" customWidth="1"/>
    <col min="9986" max="9991" width="18" style="11" customWidth="1"/>
    <col min="9992" max="10239" width="6.875" style="11"/>
    <col min="10240" max="10240" width="17.125" style="11" customWidth="1"/>
    <col min="10241" max="10241" width="34.875" style="11" customWidth="1"/>
    <col min="10242" max="10247" width="18" style="11" customWidth="1"/>
    <col min="10248" max="10495" width="6.875" style="11"/>
    <col min="10496" max="10496" width="17.125" style="11" customWidth="1"/>
    <col min="10497" max="10497" width="34.875" style="11" customWidth="1"/>
    <col min="10498" max="10503" width="18" style="11" customWidth="1"/>
    <col min="10504" max="10751" width="6.875" style="11"/>
    <col min="10752" max="10752" width="17.125" style="11" customWidth="1"/>
    <col min="10753" max="10753" width="34.875" style="11" customWidth="1"/>
    <col min="10754" max="10759" width="18" style="11" customWidth="1"/>
    <col min="10760" max="11007" width="6.875" style="11"/>
    <col min="11008" max="11008" width="17.125" style="11" customWidth="1"/>
    <col min="11009" max="11009" width="34.875" style="11" customWidth="1"/>
    <col min="11010" max="11015" width="18" style="11" customWidth="1"/>
    <col min="11016" max="11263" width="6.875" style="11"/>
    <col min="11264" max="11264" width="17.125" style="11" customWidth="1"/>
    <col min="11265" max="11265" width="34.875" style="11" customWidth="1"/>
    <col min="11266" max="11271" width="18" style="11" customWidth="1"/>
    <col min="11272" max="11519" width="6.875" style="11"/>
    <col min="11520" max="11520" width="17.125" style="11" customWidth="1"/>
    <col min="11521" max="11521" width="34.875" style="11" customWidth="1"/>
    <col min="11522" max="11527" width="18" style="11" customWidth="1"/>
    <col min="11528" max="11775" width="6.875" style="11"/>
    <col min="11776" max="11776" width="17.125" style="11" customWidth="1"/>
    <col min="11777" max="11777" width="34.875" style="11" customWidth="1"/>
    <col min="11778" max="11783" width="18" style="11" customWidth="1"/>
    <col min="11784" max="12031" width="6.875" style="11"/>
    <col min="12032" max="12032" width="17.125" style="11" customWidth="1"/>
    <col min="12033" max="12033" width="34.875" style="11" customWidth="1"/>
    <col min="12034" max="12039" width="18" style="11" customWidth="1"/>
    <col min="12040" max="12287" width="6.875" style="11"/>
    <col min="12288" max="12288" width="17.125" style="11" customWidth="1"/>
    <col min="12289" max="12289" width="34.875" style="11" customWidth="1"/>
    <col min="12290" max="12295" width="18" style="11" customWidth="1"/>
    <col min="12296" max="12543" width="6.875" style="11"/>
    <col min="12544" max="12544" width="17.125" style="11" customWidth="1"/>
    <col min="12545" max="12545" width="34.875" style="11" customWidth="1"/>
    <col min="12546" max="12551" width="18" style="11" customWidth="1"/>
    <col min="12552" max="12799" width="6.875" style="11"/>
    <col min="12800" max="12800" width="17.125" style="11" customWidth="1"/>
    <col min="12801" max="12801" width="34.875" style="11" customWidth="1"/>
    <col min="12802" max="12807" width="18" style="11" customWidth="1"/>
    <col min="12808" max="13055" width="6.875" style="11"/>
    <col min="13056" max="13056" width="17.125" style="11" customWidth="1"/>
    <col min="13057" max="13057" width="34.875" style="11" customWidth="1"/>
    <col min="13058" max="13063" width="18" style="11" customWidth="1"/>
    <col min="13064" max="13311" width="6.875" style="11"/>
    <col min="13312" max="13312" width="17.125" style="11" customWidth="1"/>
    <col min="13313" max="13313" width="34.875" style="11" customWidth="1"/>
    <col min="13314" max="13319" width="18" style="11" customWidth="1"/>
    <col min="13320" max="13567" width="6.875" style="11"/>
    <col min="13568" max="13568" width="17.125" style="11" customWidth="1"/>
    <col min="13569" max="13569" width="34.875" style="11" customWidth="1"/>
    <col min="13570" max="13575" width="18" style="11" customWidth="1"/>
    <col min="13576" max="13823" width="6.875" style="11"/>
    <col min="13824" max="13824" width="17.125" style="11" customWidth="1"/>
    <col min="13825" max="13825" width="34.875" style="11" customWidth="1"/>
    <col min="13826" max="13831" width="18" style="11" customWidth="1"/>
    <col min="13832" max="14079" width="6.875" style="11"/>
    <col min="14080" max="14080" width="17.125" style="11" customWidth="1"/>
    <col min="14081" max="14081" width="34.875" style="11" customWidth="1"/>
    <col min="14082" max="14087" width="18" style="11" customWidth="1"/>
    <col min="14088" max="14335" width="6.875" style="11"/>
    <col min="14336" max="14336" width="17.125" style="11" customWidth="1"/>
    <col min="14337" max="14337" width="34.875" style="11" customWidth="1"/>
    <col min="14338" max="14343" width="18" style="11" customWidth="1"/>
    <col min="14344" max="14591" width="6.875" style="11"/>
    <col min="14592" max="14592" width="17.125" style="11" customWidth="1"/>
    <col min="14593" max="14593" width="34.875" style="11" customWidth="1"/>
    <col min="14594" max="14599" width="18" style="11" customWidth="1"/>
    <col min="14600" max="14847" width="6.875" style="11"/>
    <col min="14848" max="14848" width="17.125" style="11" customWidth="1"/>
    <col min="14849" max="14849" width="34.875" style="11" customWidth="1"/>
    <col min="14850" max="14855" width="18" style="11" customWidth="1"/>
    <col min="14856" max="15103" width="6.875" style="11"/>
    <col min="15104" max="15104" width="17.125" style="11" customWidth="1"/>
    <col min="15105" max="15105" width="34.875" style="11" customWidth="1"/>
    <col min="15106" max="15111" width="18" style="11" customWidth="1"/>
    <col min="15112" max="15359" width="6.875" style="11"/>
    <col min="15360" max="15360" width="17.125" style="11" customWidth="1"/>
    <col min="15361" max="15361" width="34.875" style="11" customWidth="1"/>
    <col min="15362" max="15367" width="18" style="11" customWidth="1"/>
    <col min="15368" max="15615" width="6.875" style="11"/>
    <col min="15616" max="15616" width="17.125" style="11" customWidth="1"/>
    <col min="15617" max="15617" width="34.875" style="11" customWidth="1"/>
    <col min="15618" max="15623" width="18" style="11" customWidth="1"/>
    <col min="15624" max="15871" width="6.875" style="11"/>
    <col min="15872" max="15872" width="17.125" style="11" customWidth="1"/>
    <col min="15873" max="15873" width="34.875" style="11" customWidth="1"/>
    <col min="15874" max="15879" width="18" style="11" customWidth="1"/>
    <col min="15880" max="16127" width="6.875" style="11"/>
    <col min="16128" max="16128" width="17.125" style="11" customWidth="1"/>
    <col min="16129" max="16129" width="34.875" style="11" customWidth="1"/>
    <col min="16130" max="16135" width="18" style="11" customWidth="1"/>
    <col min="16136" max="16384" width="6.875" style="11"/>
  </cols>
  <sheetData>
    <row r="1" ht="20.1" customHeight="1" spans="1:1">
      <c r="A1" s="12" t="s">
        <v>193</v>
      </c>
    </row>
    <row r="2" ht="33" spans="1:7">
      <c r="A2" s="13" t="s">
        <v>194</v>
      </c>
      <c r="B2" s="14"/>
      <c r="C2" s="14"/>
      <c r="D2" s="14"/>
      <c r="E2" s="14"/>
      <c r="F2" s="14"/>
      <c r="G2" s="15"/>
    </row>
    <row r="3" ht="20.1" customHeight="1" spans="1:7">
      <c r="A3" s="16"/>
      <c r="B3" s="14"/>
      <c r="C3" s="14"/>
      <c r="D3" s="14"/>
      <c r="E3" s="14"/>
      <c r="F3" s="14"/>
      <c r="G3" s="15"/>
    </row>
    <row r="4" ht="20.1" customHeight="1" spans="1:7">
      <c r="A4" s="17"/>
      <c r="B4" s="18"/>
      <c r="C4" s="18"/>
      <c r="D4" s="18"/>
      <c r="E4" s="18"/>
      <c r="F4" s="18"/>
      <c r="G4" s="19" t="s">
        <v>6</v>
      </c>
    </row>
    <row r="5" ht="31.5" customHeight="1" spans="1:7">
      <c r="A5" s="6" t="s">
        <v>149</v>
      </c>
      <c r="B5" s="6" t="s">
        <v>11</v>
      </c>
      <c r="C5" s="20" t="s">
        <v>48</v>
      </c>
      <c r="D5" s="6" t="s">
        <v>49</v>
      </c>
      <c r="E5" s="6" t="s">
        <v>195</v>
      </c>
      <c r="F5" s="6" t="s">
        <v>196</v>
      </c>
      <c r="G5" s="6" t="s">
        <v>197</v>
      </c>
    </row>
    <row r="6" ht="27" customHeight="1" spans="1:7">
      <c r="A6" s="21" t="s">
        <v>11</v>
      </c>
      <c r="B6" s="22">
        <v>34854.42</v>
      </c>
      <c r="C6" s="22">
        <v>555.42</v>
      </c>
      <c r="D6" s="22">
        <v>34299</v>
      </c>
      <c r="E6" s="23"/>
      <c r="F6" s="23"/>
      <c r="G6" s="23"/>
    </row>
    <row r="7" ht="27" customHeight="1" spans="1:7">
      <c r="A7" s="24" t="s">
        <v>54</v>
      </c>
      <c r="B7" s="22">
        <v>274.19</v>
      </c>
      <c r="C7" s="22">
        <v>74.19</v>
      </c>
      <c r="D7" s="22">
        <v>200</v>
      </c>
      <c r="E7" s="23"/>
      <c r="F7" s="23"/>
      <c r="G7" s="23"/>
    </row>
    <row r="8" ht="27" customHeight="1" spans="1:7">
      <c r="A8" s="24" t="s">
        <v>55</v>
      </c>
      <c r="B8" s="22">
        <v>25.13</v>
      </c>
      <c r="C8" s="22">
        <v>25.13</v>
      </c>
      <c r="D8" s="22"/>
      <c r="E8" s="23"/>
      <c r="F8" s="23"/>
      <c r="G8" s="23"/>
    </row>
    <row r="9" ht="27" customHeight="1" spans="1:7">
      <c r="A9" s="24" t="s">
        <v>56</v>
      </c>
      <c r="B9" s="22">
        <v>25.13</v>
      </c>
      <c r="C9" s="22">
        <v>25.13</v>
      </c>
      <c r="D9" s="22"/>
      <c r="E9" s="25"/>
      <c r="F9" s="25"/>
      <c r="G9" s="25"/>
    </row>
    <row r="10" ht="27" customHeight="1" spans="1:7">
      <c r="A10" s="26" t="s">
        <v>57</v>
      </c>
      <c r="B10" s="22">
        <v>49.07</v>
      </c>
      <c r="C10" s="22">
        <v>49.07</v>
      </c>
      <c r="D10" s="22"/>
      <c r="E10" s="27"/>
      <c r="F10" s="27"/>
      <c r="G10" s="27"/>
    </row>
    <row r="11" ht="27" customHeight="1" spans="1:7">
      <c r="A11" s="26" t="s">
        <v>58</v>
      </c>
      <c r="B11" s="22">
        <v>32.71</v>
      </c>
      <c r="C11" s="22">
        <v>32.71</v>
      </c>
      <c r="D11" s="22"/>
      <c r="E11" s="27"/>
      <c r="F11" s="27"/>
      <c r="G11" s="27"/>
    </row>
    <row r="12" ht="27" customHeight="1" spans="1:7">
      <c r="A12" s="26" t="s">
        <v>59</v>
      </c>
      <c r="B12" s="22">
        <v>16.36</v>
      </c>
      <c r="C12" s="22">
        <v>16.36</v>
      </c>
      <c r="D12" s="22"/>
      <c r="E12" s="27"/>
      <c r="F12" s="27"/>
      <c r="G12" s="27"/>
    </row>
    <row r="13" ht="27" customHeight="1" spans="1:8">
      <c r="A13" s="26" t="s">
        <v>60</v>
      </c>
      <c r="B13" s="22">
        <v>200</v>
      </c>
      <c r="C13" s="22"/>
      <c r="D13" s="22">
        <v>200</v>
      </c>
      <c r="E13" s="27"/>
      <c r="F13" s="27"/>
      <c r="G13" s="27"/>
      <c r="H13" s="28"/>
    </row>
    <row r="14" ht="27" customHeight="1" spans="1:7">
      <c r="A14" s="26" t="s">
        <v>61</v>
      </c>
      <c r="B14" s="22">
        <v>200</v>
      </c>
      <c r="C14" s="22"/>
      <c r="D14" s="22">
        <v>200</v>
      </c>
      <c r="E14" s="27"/>
      <c r="F14" s="27"/>
      <c r="G14" s="27"/>
    </row>
    <row r="15" ht="27" customHeight="1" spans="1:7">
      <c r="A15" s="26" t="s">
        <v>62</v>
      </c>
      <c r="B15" s="22">
        <v>34555.69</v>
      </c>
      <c r="C15" s="22">
        <v>456.69</v>
      </c>
      <c r="D15" s="22">
        <v>34099</v>
      </c>
      <c r="E15" s="27"/>
      <c r="F15" s="27"/>
      <c r="G15" s="29"/>
    </row>
    <row r="16" ht="27" customHeight="1" spans="1:8">
      <c r="A16" s="26" t="s">
        <v>63</v>
      </c>
      <c r="B16" s="22">
        <v>20.44</v>
      </c>
      <c r="C16" s="22">
        <v>20.44</v>
      </c>
      <c r="D16" s="22"/>
      <c r="E16" s="27"/>
      <c r="F16" s="27"/>
      <c r="G16" s="29"/>
      <c r="H16" s="28"/>
    </row>
    <row r="17" ht="27" customHeight="1" spans="1:7">
      <c r="A17" s="26" t="s">
        <v>64</v>
      </c>
      <c r="B17" s="22">
        <v>20.44</v>
      </c>
      <c r="C17" s="22">
        <v>20.44</v>
      </c>
      <c r="D17" s="22"/>
      <c r="E17" s="27"/>
      <c r="F17" s="27"/>
      <c r="G17" s="27"/>
    </row>
    <row r="18" ht="27" customHeight="1" spans="1:7">
      <c r="A18" s="26" t="s">
        <v>65</v>
      </c>
      <c r="B18" s="22">
        <v>31000</v>
      </c>
      <c r="C18" s="22"/>
      <c r="D18" s="22">
        <v>31000</v>
      </c>
      <c r="E18" s="27"/>
      <c r="F18" s="27"/>
      <c r="G18" s="27"/>
    </row>
    <row r="19" ht="27" customHeight="1" spans="1:7">
      <c r="A19" s="26" t="s">
        <v>66</v>
      </c>
      <c r="B19" s="22">
        <v>31000</v>
      </c>
      <c r="C19" s="22"/>
      <c r="D19" s="22">
        <v>31000</v>
      </c>
      <c r="E19" s="27"/>
      <c r="F19" s="27"/>
      <c r="G19" s="27"/>
    </row>
    <row r="20" ht="27" customHeight="1" spans="1:7">
      <c r="A20" s="26" t="s">
        <v>67</v>
      </c>
      <c r="B20" s="22">
        <v>3000</v>
      </c>
      <c r="C20" s="22"/>
      <c r="D20" s="22">
        <v>3000</v>
      </c>
      <c r="E20" s="27"/>
      <c r="F20" s="27"/>
      <c r="G20" s="29"/>
    </row>
    <row r="21" ht="27" customHeight="1" spans="1:7">
      <c r="A21" s="26" t="s">
        <v>68</v>
      </c>
      <c r="B21" s="22">
        <v>3000</v>
      </c>
      <c r="C21" s="22"/>
      <c r="D21" s="22">
        <v>3000</v>
      </c>
      <c r="E21" s="27"/>
      <c r="F21" s="29"/>
      <c r="G21" s="29"/>
    </row>
    <row r="22" ht="27" customHeight="1" spans="1:7">
      <c r="A22" s="26" t="s">
        <v>69</v>
      </c>
      <c r="B22" s="22">
        <v>535.25</v>
      </c>
      <c r="C22" s="22">
        <v>436.25</v>
      </c>
      <c r="D22" s="22">
        <v>99</v>
      </c>
      <c r="E22" s="29"/>
      <c r="F22" s="29"/>
      <c r="G22" s="27"/>
    </row>
    <row r="23" ht="27" customHeight="1" spans="1:7">
      <c r="A23" s="26" t="s">
        <v>70</v>
      </c>
      <c r="B23" s="22">
        <v>378.14</v>
      </c>
      <c r="C23" s="22">
        <v>378.14</v>
      </c>
      <c r="D23" s="22"/>
      <c r="E23" s="29"/>
      <c r="F23" s="29"/>
      <c r="G23" s="29"/>
    </row>
    <row r="24" ht="27" customHeight="1" spans="1:7">
      <c r="A24" s="26" t="s">
        <v>71</v>
      </c>
      <c r="B24" s="22">
        <v>86</v>
      </c>
      <c r="C24" s="22"/>
      <c r="D24" s="22">
        <v>86</v>
      </c>
      <c r="E24" s="27"/>
      <c r="F24" s="29"/>
      <c r="G24" s="29"/>
    </row>
    <row r="25" ht="27" customHeight="1" spans="1:7">
      <c r="A25" s="26" t="s">
        <v>72</v>
      </c>
      <c r="B25" s="30">
        <v>58.11</v>
      </c>
      <c r="C25" s="30">
        <v>58.11</v>
      </c>
      <c r="D25" s="30"/>
      <c r="E25" s="29"/>
      <c r="F25" s="29"/>
      <c r="G25" s="29"/>
    </row>
    <row r="26" ht="27" customHeight="1" spans="1:7">
      <c r="A26" s="26" t="s">
        <v>73</v>
      </c>
      <c r="B26" s="30">
        <v>13</v>
      </c>
      <c r="C26" s="30"/>
      <c r="D26" s="30">
        <v>13</v>
      </c>
      <c r="E26" s="29"/>
      <c r="F26" s="29"/>
      <c r="G26" s="29"/>
    </row>
    <row r="27" ht="27" customHeight="1" spans="1:7">
      <c r="A27" s="26" t="s">
        <v>74</v>
      </c>
      <c r="B27" s="30">
        <v>24.54</v>
      </c>
      <c r="C27" s="30">
        <v>24.54</v>
      </c>
      <c r="D27" s="30"/>
      <c r="E27" s="29"/>
      <c r="F27" s="27"/>
      <c r="G27" s="29"/>
    </row>
    <row r="28" ht="27" customHeight="1" spans="1:7">
      <c r="A28" s="26" t="s">
        <v>75</v>
      </c>
      <c r="B28" s="30">
        <v>24.54</v>
      </c>
      <c r="C28" s="30">
        <v>24.54</v>
      </c>
      <c r="D28" s="30"/>
      <c r="E28" s="29"/>
      <c r="F28" s="29"/>
      <c r="G28" s="29"/>
    </row>
    <row r="29" ht="27" customHeight="1" spans="1:7">
      <c r="A29" s="26" t="s">
        <v>76</v>
      </c>
      <c r="B29" s="30">
        <v>24.54</v>
      </c>
      <c r="C29" s="30">
        <v>24.54</v>
      </c>
      <c r="D29" s="30"/>
      <c r="E29" s="29"/>
      <c r="F29" s="27"/>
      <c r="G29" s="29"/>
    </row>
  </sheetData>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7" sqref="B7"/>
    </sheetView>
  </sheetViews>
  <sheetFormatPr defaultColWidth="9" defaultRowHeight="13.5"/>
  <cols>
    <col min="1" max="1" width="29.75" style="1" customWidth="1"/>
    <col min="2" max="2" width="16.625" style="1" customWidth="1"/>
    <col min="3" max="3" width="15.5" style="1" customWidth="1"/>
    <col min="4" max="5" width="16" style="1" customWidth="1"/>
    <col min="6" max="6" width="14.75" style="1" customWidth="1"/>
    <col min="7" max="7" width="12.25" style="1" customWidth="1"/>
    <col min="8" max="8" width="10.875" style="1" customWidth="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ht="18" customHeight="1" spans="1:6">
      <c r="A1" s="2" t="s">
        <v>198</v>
      </c>
      <c r="B1" s="3"/>
      <c r="C1" s="3"/>
      <c r="D1" s="3"/>
      <c r="E1" s="3"/>
      <c r="F1" s="3"/>
    </row>
    <row r="2" ht="35.1" customHeight="1" spans="1:11">
      <c r="A2" s="4" t="s">
        <v>199</v>
      </c>
      <c r="B2" s="4"/>
      <c r="C2" s="4"/>
      <c r="D2" s="4"/>
      <c r="E2" s="4"/>
      <c r="F2" s="4"/>
      <c r="G2" s="4"/>
      <c r="H2" s="4"/>
      <c r="I2" s="4"/>
      <c r="J2" s="4"/>
      <c r="K2" s="4"/>
    </row>
    <row r="3" ht="21.95" customHeight="1" spans="1:11">
      <c r="A3" s="3"/>
      <c r="B3" s="3"/>
      <c r="C3" s="3"/>
      <c r="D3" s="3"/>
      <c r="E3" s="3"/>
      <c r="F3" s="3"/>
      <c r="K3" s="10" t="s">
        <v>6</v>
      </c>
    </row>
    <row r="4" ht="21" customHeight="1" spans="1:11">
      <c r="A4" s="5" t="s">
        <v>9</v>
      </c>
      <c r="B4" s="6" t="s">
        <v>11</v>
      </c>
      <c r="C4" s="6" t="s">
        <v>186</v>
      </c>
      <c r="D4" s="6" t="s">
        <v>154</v>
      </c>
      <c r="E4" s="6" t="s">
        <v>156</v>
      </c>
      <c r="F4" s="6" t="s">
        <v>158</v>
      </c>
      <c r="G4" s="6" t="s">
        <v>160</v>
      </c>
      <c r="H4" s="6"/>
      <c r="I4" s="6" t="s">
        <v>162</v>
      </c>
      <c r="J4" s="6" t="s">
        <v>164</v>
      </c>
      <c r="K4" s="6" t="s">
        <v>184</v>
      </c>
    </row>
    <row r="5" ht="42.75" customHeight="1" spans="1:11">
      <c r="A5" s="5"/>
      <c r="B5" s="6"/>
      <c r="C5" s="6"/>
      <c r="D5" s="6"/>
      <c r="E5" s="6"/>
      <c r="F5" s="6"/>
      <c r="G5" s="6" t="s">
        <v>191</v>
      </c>
      <c r="H5" s="6" t="s">
        <v>192</v>
      </c>
      <c r="I5" s="6"/>
      <c r="J5" s="6"/>
      <c r="K5" s="6"/>
    </row>
    <row r="6" ht="45" customHeight="1" spans="1:11">
      <c r="A6" s="7" t="s">
        <v>11</v>
      </c>
      <c r="B6" s="8">
        <v>21.24</v>
      </c>
      <c r="C6" s="8"/>
      <c r="D6" s="8">
        <v>21.24</v>
      </c>
      <c r="E6" s="8"/>
      <c r="F6" s="8"/>
      <c r="G6" s="8"/>
      <c r="H6" s="8"/>
      <c r="I6" s="8"/>
      <c r="J6" s="8"/>
      <c r="K6" s="8"/>
    </row>
    <row r="7" ht="45" customHeight="1" spans="1:11">
      <c r="A7" s="9" t="s">
        <v>200</v>
      </c>
      <c r="B7" s="8">
        <v>21.24</v>
      </c>
      <c r="C7" s="8"/>
      <c r="D7" s="8">
        <v>21.24</v>
      </c>
      <c r="E7" s="8"/>
      <c r="F7" s="8"/>
      <c r="G7" s="8"/>
      <c r="H7" s="8"/>
      <c r="I7" s="8"/>
      <c r="J7" s="8"/>
      <c r="K7" s="8"/>
    </row>
    <row r="8" ht="45" customHeight="1" spans="1:11">
      <c r="A8" s="9" t="s">
        <v>201</v>
      </c>
      <c r="B8" s="8"/>
      <c r="C8" s="8"/>
      <c r="D8" s="8"/>
      <c r="E8" s="8"/>
      <c r="F8" s="8"/>
      <c r="G8" s="8"/>
      <c r="H8" s="8"/>
      <c r="I8" s="8"/>
      <c r="J8" s="8"/>
      <c r="K8" s="8"/>
    </row>
    <row r="9" ht="45" customHeight="1" spans="1:11">
      <c r="A9" s="9" t="s">
        <v>202</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 财政拨款收支总表</vt:lpstr>
      <vt:lpstr>2.一般公共预算(基本支出+项目支出）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cp:lastModifiedBy>
  <dcterms:created xsi:type="dcterms:W3CDTF">2006-09-16T00:00:00Z</dcterms:created>
  <dcterms:modified xsi:type="dcterms:W3CDTF">2021-04-09T06:17:53Z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